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tyisd.org/dept/bf/CheckRegisters/"/>
    </mc:Choice>
  </mc:AlternateContent>
  <bookViews>
    <workbookView xWindow="480" yWindow="4380" windowWidth="11415" windowHeight="6480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ckregSUM!$A$5:$E$5833</definedName>
    <definedName name="objtable">[1]Sheet1!$A$1:$B$319</definedName>
    <definedName name="_xlnm.Print_Titles" localSheetId="0">ckregSUM!$1:$5</definedName>
  </definedNames>
  <calcPr calcId="162913"/>
</workbook>
</file>

<file path=xl/calcChain.xml><?xml version="1.0" encoding="utf-8"?>
<calcChain xmlns="http://schemas.openxmlformats.org/spreadsheetml/2006/main">
  <c r="D5833" i="1" l="1"/>
  <c r="B5822" i="1"/>
  <c r="A5822" i="1"/>
  <c r="B5820" i="1"/>
  <c r="A5820" i="1"/>
  <c r="B5818" i="1"/>
  <c r="A5818" i="1"/>
  <c r="B5816" i="1"/>
  <c r="A5816" i="1"/>
  <c r="B5812" i="1"/>
  <c r="A5812" i="1"/>
  <c r="B5809" i="1"/>
  <c r="A5809" i="1"/>
  <c r="B5806" i="1"/>
  <c r="A5806" i="1"/>
  <c r="B5804" i="1"/>
  <c r="A5804" i="1"/>
  <c r="B5801" i="1"/>
  <c r="A5801" i="1"/>
  <c r="B5799" i="1"/>
  <c r="A5799" i="1"/>
  <c r="B5797" i="1"/>
  <c r="A5797" i="1"/>
  <c r="B5795" i="1"/>
  <c r="A5795" i="1"/>
  <c r="B5793" i="1"/>
  <c r="A5793" i="1"/>
  <c r="B5791" i="1"/>
  <c r="A5791" i="1"/>
  <c r="B5789" i="1"/>
  <c r="A5789" i="1"/>
  <c r="B5787" i="1"/>
  <c r="A5787" i="1"/>
  <c r="B5785" i="1"/>
  <c r="A5785" i="1"/>
  <c r="B5783" i="1"/>
  <c r="A5783" i="1"/>
  <c r="B5781" i="1"/>
  <c r="A5781" i="1"/>
  <c r="B5779" i="1"/>
  <c r="A5779" i="1"/>
  <c r="B5777" i="1"/>
  <c r="A5777" i="1"/>
  <c r="B5775" i="1"/>
  <c r="A5775" i="1"/>
  <c r="B5773" i="1"/>
  <c r="A5773" i="1"/>
  <c r="B5770" i="1"/>
  <c r="A5770" i="1"/>
  <c r="B5768" i="1"/>
  <c r="A5768" i="1"/>
  <c r="B5766" i="1"/>
  <c r="A5766" i="1"/>
  <c r="B5764" i="1"/>
  <c r="A5764" i="1"/>
  <c r="B5762" i="1"/>
  <c r="A5762" i="1"/>
  <c r="B5760" i="1"/>
  <c r="A5760" i="1"/>
  <c r="B5757" i="1"/>
  <c r="A5757" i="1"/>
  <c r="B5755" i="1"/>
  <c r="A5755" i="1"/>
  <c r="B5753" i="1"/>
  <c r="A5753" i="1"/>
  <c r="B5751" i="1"/>
  <c r="A5751" i="1"/>
  <c r="B5749" i="1"/>
  <c r="A5749" i="1"/>
  <c r="B5747" i="1"/>
  <c r="A5747" i="1"/>
  <c r="B5745" i="1"/>
  <c r="A5745" i="1"/>
  <c r="B5743" i="1"/>
  <c r="A5743" i="1"/>
  <c r="B5741" i="1"/>
  <c r="A5741" i="1"/>
  <c r="B5739" i="1"/>
  <c r="A5739" i="1"/>
  <c r="B5737" i="1"/>
  <c r="A5737" i="1"/>
  <c r="B5735" i="1"/>
  <c r="A5735" i="1"/>
  <c r="B5733" i="1"/>
  <c r="A5733" i="1"/>
  <c r="B5731" i="1"/>
  <c r="A5731" i="1"/>
  <c r="B5728" i="1"/>
  <c r="A5728" i="1"/>
  <c r="B5726" i="1"/>
  <c r="A5726" i="1"/>
  <c r="B5724" i="1"/>
  <c r="A5724" i="1"/>
  <c r="B5722" i="1"/>
  <c r="A5722" i="1"/>
  <c r="B5720" i="1"/>
  <c r="A5720" i="1"/>
  <c r="B5718" i="1"/>
  <c r="A5718" i="1"/>
  <c r="B5716" i="1"/>
  <c r="A5716" i="1"/>
  <c r="B5714" i="1"/>
  <c r="A5714" i="1"/>
  <c r="B5712" i="1"/>
  <c r="A5712" i="1"/>
  <c r="B5710" i="1"/>
  <c r="A5710" i="1"/>
  <c r="B5708" i="1"/>
  <c r="A5708" i="1"/>
  <c r="B5706" i="1"/>
  <c r="A5706" i="1"/>
  <c r="B5704" i="1"/>
  <c r="A5704" i="1"/>
  <c r="B5702" i="1"/>
  <c r="A5702" i="1"/>
  <c r="B5700" i="1"/>
  <c r="A5700" i="1"/>
  <c r="B5698" i="1"/>
  <c r="A5698" i="1"/>
  <c r="B5696" i="1"/>
  <c r="A5696" i="1"/>
  <c r="B5682" i="1"/>
  <c r="A5682" i="1"/>
  <c r="B5679" i="1"/>
  <c r="A5679" i="1"/>
  <c r="B5677" i="1"/>
  <c r="A5677" i="1"/>
  <c r="B5675" i="1"/>
  <c r="A5675" i="1"/>
  <c r="B5668" i="1"/>
  <c r="A5668" i="1"/>
  <c r="B5666" i="1"/>
  <c r="A5666" i="1"/>
  <c r="B5664" i="1"/>
  <c r="A5664" i="1"/>
  <c r="B5653" i="1"/>
  <c r="A5653" i="1"/>
  <c r="B5647" i="1"/>
  <c r="A5647" i="1"/>
  <c r="B5645" i="1"/>
  <c r="A5645" i="1"/>
  <c r="B5643" i="1"/>
  <c r="A5643" i="1"/>
  <c r="B5641" i="1"/>
  <c r="A5641" i="1"/>
  <c r="B5639" i="1"/>
  <c r="A5639" i="1"/>
  <c r="B5637" i="1"/>
  <c r="A5637" i="1"/>
  <c r="B5635" i="1"/>
  <c r="A5635" i="1"/>
  <c r="B5633" i="1"/>
  <c r="A5633" i="1"/>
  <c r="B5614" i="1"/>
  <c r="A5614" i="1"/>
  <c r="B5612" i="1"/>
  <c r="A5612" i="1"/>
  <c r="B5610" i="1"/>
  <c r="A5610" i="1"/>
  <c r="B5603" i="1"/>
  <c r="A5603" i="1"/>
  <c r="B5595" i="1"/>
  <c r="A5595" i="1"/>
  <c r="B5593" i="1"/>
  <c r="A5593" i="1"/>
  <c r="B5591" i="1"/>
  <c r="A5591" i="1"/>
  <c r="B5589" i="1"/>
  <c r="A5589" i="1"/>
  <c r="B5584" i="1"/>
  <c r="A5584" i="1"/>
  <c r="B5582" i="1"/>
  <c r="A5582" i="1"/>
  <c r="B5580" i="1"/>
  <c r="A5580" i="1"/>
  <c r="B5578" i="1"/>
  <c r="A5578" i="1"/>
  <c r="B5576" i="1"/>
  <c r="A5576" i="1"/>
  <c r="B5573" i="1"/>
  <c r="A5573" i="1"/>
  <c r="B5571" i="1"/>
  <c r="A5571" i="1"/>
  <c r="B5569" i="1"/>
  <c r="A5569" i="1"/>
  <c r="B5565" i="1"/>
  <c r="A5565" i="1"/>
  <c r="B5563" i="1"/>
  <c r="A5563" i="1"/>
  <c r="B5559" i="1"/>
  <c r="A5559" i="1"/>
  <c r="B5556" i="1"/>
  <c r="A5556" i="1"/>
  <c r="B5554" i="1"/>
  <c r="A5554" i="1"/>
  <c r="B5540" i="1"/>
  <c r="A5540" i="1"/>
  <c r="B5536" i="1"/>
  <c r="A5536" i="1"/>
  <c r="B5534" i="1"/>
  <c r="A5534" i="1"/>
  <c r="B5532" i="1"/>
  <c r="A5532" i="1"/>
  <c r="B5530" i="1"/>
  <c r="A5530" i="1"/>
  <c r="B5528" i="1"/>
  <c r="A5528" i="1"/>
  <c r="B5526" i="1"/>
  <c r="A5526" i="1"/>
  <c r="B5524" i="1"/>
  <c r="A5524" i="1"/>
  <c r="B5522" i="1"/>
  <c r="A5522" i="1"/>
  <c r="B5519" i="1"/>
  <c r="A5519" i="1"/>
  <c r="B5517" i="1"/>
  <c r="A5517" i="1"/>
  <c r="B5515" i="1"/>
  <c r="A5515" i="1"/>
  <c r="B5513" i="1"/>
  <c r="A5513" i="1"/>
  <c r="B5511" i="1"/>
  <c r="A5511" i="1"/>
  <c r="B5509" i="1"/>
  <c r="A5509" i="1"/>
  <c r="B5507" i="1"/>
  <c r="A5507" i="1"/>
  <c r="B5505" i="1"/>
  <c r="A5505" i="1"/>
  <c r="B5503" i="1"/>
  <c r="A5503" i="1"/>
  <c r="B5501" i="1"/>
  <c r="A5501" i="1"/>
  <c r="B5499" i="1"/>
  <c r="A5499" i="1"/>
  <c r="B5497" i="1"/>
  <c r="A5497" i="1"/>
  <c r="B5495" i="1"/>
  <c r="A5495" i="1"/>
  <c r="B5493" i="1"/>
  <c r="A5493" i="1"/>
  <c r="B5490" i="1"/>
  <c r="A5490" i="1"/>
  <c r="B5488" i="1"/>
  <c r="A5488" i="1"/>
  <c r="B5477" i="1"/>
  <c r="A5477" i="1"/>
  <c r="B5474" i="1"/>
  <c r="A5474" i="1"/>
  <c r="B5471" i="1"/>
  <c r="A5471" i="1"/>
  <c r="B5469" i="1"/>
  <c r="A5469" i="1"/>
  <c r="B5467" i="1"/>
  <c r="A5467" i="1"/>
  <c r="B5465" i="1"/>
  <c r="A5465" i="1"/>
  <c r="B5463" i="1"/>
  <c r="A5463" i="1"/>
  <c r="B5451" i="1"/>
  <c r="A5451" i="1"/>
  <c r="B5449" i="1"/>
  <c r="A5449" i="1"/>
  <c r="B5446" i="1"/>
  <c r="A5446" i="1"/>
  <c r="B5443" i="1"/>
  <c r="A5443" i="1"/>
  <c r="B5441" i="1"/>
  <c r="A5441" i="1"/>
  <c r="B5439" i="1"/>
  <c r="A5439" i="1"/>
  <c r="B5436" i="1"/>
  <c r="A5436" i="1"/>
  <c r="B5433" i="1"/>
  <c r="A5433" i="1"/>
  <c r="B5431" i="1"/>
  <c r="A5431" i="1"/>
  <c r="B5429" i="1"/>
  <c r="A5429" i="1"/>
  <c r="B5427" i="1"/>
  <c r="A5427" i="1"/>
  <c r="B5424" i="1"/>
  <c r="A5424" i="1"/>
  <c r="B5414" i="1"/>
  <c r="A5414" i="1"/>
  <c r="B5408" i="1"/>
  <c r="A5408" i="1"/>
  <c r="B5406" i="1"/>
  <c r="A5406" i="1"/>
  <c r="B5404" i="1"/>
  <c r="A5404" i="1"/>
  <c r="B5401" i="1"/>
  <c r="A5401" i="1"/>
  <c r="B5399" i="1"/>
  <c r="A5399" i="1"/>
  <c r="B5397" i="1"/>
  <c r="A5397" i="1"/>
  <c r="B5392" i="1"/>
  <c r="A5392" i="1"/>
  <c r="B5389" i="1"/>
  <c r="A5389" i="1"/>
  <c r="B5386" i="1"/>
  <c r="A5386" i="1"/>
  <c r="B5384" i="1"/>
  <c r="A5384" i="1"/>
  <c r="B5381" i="1"/>
  <c r="A5381" i="1"/>
  <c r="B5379" i="1"/>
  <c r="A5379" i="1"/>
  <c r="B5377" i="1"/>
  <c r="A5377" i="1"/>
  <c r="B5375" i="1"/>
  <c r="A5375" i="1"/>
  <c r="B5371" i="1"/>
  <c r="A5371" i="1"/>
  <c r="B5369" i="1"/>
  <c r="A5369" i="1"/>
  <c r="B5366" i="1"/>
  <c r="A5366" i="1"/>
  <c r="B5364" i="1"/>
  <c r="A5364" i="1"/>
  <c r="B5362" i="1"/>
  <c r="A5362" i="1"/>
  <c r="B5360" i="1"/>
  <c r="A5360" i="1"/>
  <c r="B5348" i="1"/>
  <c r="A5348" i="1"/>
  <c r="B5345" i="1"/>
  <c r="A5345" i="1"/>
  <c r="B5340" i="1"/>
  <c r="A5340" i="1"/>
  <c r="B5338" i="1"/>
  <c r="A5338" i="1"/>
  <c r="B5336" i="1"/>
  <c r="A5336" i="1"/>
  <c r="B5334" i="1"/>
  <c r="A5334" i="1"/>
  <c r="B5332" i="1"/>
  <c r="A5332" i="1"/>
  <c r="B5330" i="1"/>
  <c r="A5330" i="1"/>
  <c r="B5328" i="1"/>
  <c r="A5328" i="1"/>
  <c r="B5325" i="1"/>
  <c r="A5325" i="1"/>
  <c r="B5317" i="1"/>
  <c r="A5317" i="1"/>
  <c r="B5199" i="1"/>
  <c r="A5199" i="1"/>
  <c r="B5196" i="1"/>
  <c r="A5196" i="1"/>
  <c r="B5194" i="1"/>
  <c r="A5194" i="1"/>
  <c r="B5191" i="1"/>
  <c r="A5191" i="1"/>
  <c r="B5189" i="1"/>
  <c r="A5189" i="1"/>
  <c r="B5186" i="1"/>
  <c r="A5186" i="1"/>
  <c r="B5184" i="1"/>
  <c r="A5184" i="1"/>
  <c r="B5182" i="1"/>
  <c r="A5182" i="1"/>
  <c r="B5180" i="1"/>
  <c r="A5180" i="1"/>
  <c r="B5178" i="1"/>
  <c r="A5178" i="1"/>
  <c r="B5175" i="1"/>
  <c r="A5175" i="1"/>
  <c r="B5173" i="1"/>
  <c r="A5173" i="1"/>
  <c r="B5170" i="1"/>
  <c r="A5170" i="1"/>
  <c r="B5167" i="1"/>
  <c r="A5167" i="1"/>
  <c r="B5165" i="1"/>
  <c r="A5165" i="1"/>
  <c r="B5154" i="1"/>
  <c r="A5154" i="1"/>
  <c r="B5152" i="1"/>
  <c r="A5152" i="1"/>
  <c r="B5150" i="1"/>
  <c r="A5150" i="1"/>
  <c r="B5148" i="1"/>
  <c r="A5148" i="1"/>
  <c r="B5146" i="1"/>
  <c r="A5146" i="1"/>
  <c r="B5144" i="1"/>
  <c r="A5144" i="1"/>
  <c r="B5141" i="1"/>
  <c r="A5141" i="1"/>
  <c r="B5139" i="1"/>
  <c r="A5139" i="1"/>
  <c r="B5131" i="1"/>
  <c r="A5131" i="1"/>
  <c r="B5129" i="1"/>
  <c r="A5129" i="1"/>
  <c r="B5127" i="1"/>
  <c r="A5127" i="1"/>
  <c r="B5125" i="1"/>
  <c r="A5125" i="1"/>
  <c r="B5120" i="1"/>
  <c r="A5120" i="1"/>
  <c r="B5118" i="1"/>
  <c r="A5118" i="1"/>
  <c r="B5109" i="1"/>
  <c r="A5109" i="1"/>
  <c r="B5107" i="1"/>
  <c r="A5107" i="1"/>
  <c r="B5105" i="1"/>
  <c r="A5105" i="1"/>
  <c r="B5103" i="1"/>
  <c r="A5103" i="1"/>
  <c r="B5101" i="1"/>
  <c r="A5101" i="1"/>
  <c r="B5099" i="1"/>
  <c r="A5099" i="1"/>
  <c r="B5097" i="1"/>
  <c r="A5097" i="1"/>
  <c r="B5089" i="1"/>
  <c r="A5089" i="1"/>
  <c r="B5070" i="1"/>
  <c r="A5070" i="1"/>
  <c r="B5053" i="1"/>
  <c r="A5053" i="1"/>
  <c r="B5051" i="1"/>
  <c r="A5051" i="1"/>
  <c r="B5049" i="1"/>
  <c r="A5049" i="1"/>
  <c r="B5046" i="1"/>
  <c r="A5046" i="1"/>
  <c r="B5044" i="1"/>
  <c r="A5044" i="1"/>
  <c r="B5042" i="1"/>
  <c r="A5042" i="1"/>
  <c r="B5040" i="1"/>
  <c r="A5040" i="1"/>
  <c r="B5038" i="1"/>
  <c r="A5038" i="1"/>
  <c r="B5036" i="1"/>
  <c r="A5036" i="1"/>
  <c r="B5033" i="1"/>
  <c r="A5033" i="1"/>
  <c r="B5031" i="1"/>
  <c r="A5031" i="1"/>
  <c r="B5000" i="1"/>
  <c r="A5000" i="1"/>
  <c r="B4994" i="1"/>
  <c r="A4994" i="1"/>
  <c r="B4990" i="1"/>
  <c r="A4990" i="1"/>
  <c r="B4980" i="1"/>
  <c r="A4980" i="1"/>
  <c r="B4976" i="1"/>
  <c r="A4976" i="1"/>
  <c r="B4974" i="1"/>
  <c r="A4974" i="1"/>
  <c r="B4972" i="1"/>
  <c r="A4972" i="1"/>
  <c r="B4969" i="1"/>
  <c r="A4969" i="1"/>
  <c r="B4967" i="1"/>
  <c r="A4967" i="1"/>
  <c r="B4960" i="1"/>
  <c r="A4960" i="1"/>
  <c r="B4958" i="1"/>
  <c r="A4958" i="1"/>
  <c r="B4954" i="1"/>
  <c r="A4954" i="1"/>
  <c r="B4952" i="1"/>
  <c r="A4952" i="1"/>
  <c r="B4948" i="1"/>
  <c r="A4948" i="1"/>
  <c r="B4946" i="1"/>
  <c r="A4946" i="1"/>
  <c r="B4944" i="1"/>
  <c r="A4944" i="1"/>
  <c r="B4942" i="1"/>
  <c r="A4942" i="1"/>
  <c r="B4940" i="1"/>
  <c r="A4940" i="1"/>
  <c r="B4937" i="1"/>
  <c r="A4937" i="1"/>
  <c r="B4911" i="1"/>
  <c r="A4911" i="1"/>
  <c r="B4908" i="1"/>
  <c r="A4908" i="1"/>
  <c r="B4906" i="1"/>
  <c r="A4906" i="1"/>
  <c r="B4903" i="1"/>
  <c r="A4903" i="1"/>
  <c r="B4900" i="1"/>
  <c r="A4900" i="1"/>
  <c r="B4896" i="1"/>
  <c r="A4896" i="1"/>
  <c r="B4886" i="1"/>
  <c r="A4886" i="1"/>
  <c r="B4883" i="1"/>
  <c r="A4883" i="1"/>
  <c r="B4873" i="1"/>
  <c r="A4873" i="1"/>
  <c r="B4859" i="1"/>
  <c r="A4859" i="1"/>
  <c r="B4857" i="1"/>
  <c r="A4857" i="1"/>
  <c r="B4855" i="1"/>
  <c r="A4855" i="1"/>
  <c r="B4853" i="1"/>
  <c r="A4853" i="1"/>
  <c r="B4849" i="1"/>
  <c r="A4849" i="1"/>
  <c r="B4847" i="1"/>
  <c r="A4847" i="1"/>
  <c r="B4845" i="1"/>
  <c r="A4845" i="1"/>
  <c r="B4843" i="1"/>
  <c r="A4843" i="1"/>
  <c r="B4841" i="1"/>
  <c r="A4841" i="1"/>
  <c r="B4837" i="1"/>
  <c r="A4837" i="1"/>
  <c r="B4835" i="1"/>
  <c r="A4835" i="1"/>
  <c r="B4831" i="1"/>
  <c r="A4831" i="1"/>
  <c r="B4829" i="1"/>
  <c r="A4829" i="1"/>
  <c r="B4823" i="1"/>
  <c r="A4823" i="1"/>
  <c r="B4813" i="1"/>
  <c r="A4813" i="1"/>
  <c r="B4806" i="1"/>
  <c r="A4806" i="1"/>
  <c r="B4804" i="1"/>
  <c r="A4804" i="1"/>
  <c r="B4802" i="1"/>
  <c r="A4802" i="1"/>
  <c r="B4796" i="1"/>
  <c r="A4796" i="1"/>
  <c r="B4794" i="1"/>
  <c r="A4794" i="1"/>
  <c r="B4792" i="1"/>
  <c r="A4792" i="1"/>
  <c r="B4790" i="1"/>
  <c r="A4790" i="1"/>
  <c r="B4787" i="1"/>
  <c r="A4787" i="1"/>
  <c r="B4776" i="1"/>
  <c r="A4776" i="1"/>
  <c r="B4774" i="1"/>
  <c r="A4774" i="1"/>
  <c r="B4771" i="1"/>
  <c r="A4771" i="1"/>
  <c r="B4769" i="1"/>
  <c r="A4769" i="1"/>
  <c r="B4765" i="1"/>
  <c r="A4765" i="1"/>
  <c r="B4762" i="1"/>
  <c r="A4762" i="1"/>
  <c r="B4760" i="1"/>
  <c r="A4760" i="1"/>
  <c r="B4758" i="1"/>
  <c r="A4758" i="1"/>
  <c r="B4756" i="1"/>
  <c r="A4756" i="1"/>
  <c r="B4754" i="1"/>
  <c r="A4754" i="1"/>
  <c r="B4752" i="1"/>
  <c r="A4752" i="1"/>
  <c r="B4750" i="1"/>
  <c r="A4750" i="1"/>
  <c r="B4719" i="1"/>
  <c r="A4719" i="1"/>
  <c r="B4717" i="1"/>
  <c r="A4717" i="1"/>
  <c r="B4715" i="1"/>
  <c r="A4715" i="1"/>
  <c r="B4713" i="1"/>
  <c r="A4713" i="1"/>
  <c r="B4710" i="1"/>
  <c r="A4710" i="1"/>
  <c r="B4708" i="1"/>
  <c r="A4708" i="1"/>
  <c r="B4706" i="1"/>
  <c r="A4706" i="1"/>
  <c r="B4704" i="1"/>
  <c r="A4704" i="1"/>
  <c r="B4702" i="1"/>
  <c r="A4702" i="1"/>
  <c r="B4699" i="1"/>
  <c r="A4699" i="1"/>
  <c r="B4697" i="1"/>
  <c r="A4697" i="1"/>
  <c r="B4691" i="1"/>
  <c r="A4691" i="1"/>
  <c r="B4689" i="1"/>
  <c r="A4689" i="1"/>
  <c r="B4687" i="1"/>
  <c r="A4687" i="1"/>
  <c r="B4685" i="1"/>
  <c r="A4685" i="1"/>
  <c r="B4683" i="1"/>
  <c r="A4683" i="1"/>
  <c r="B4676" i="1"/>
  <c r="A4676" i="1"/>
  <c r="B4674" i="1"/>
  <c r="A4674" i="1"/>
  <c r="B4671" i="1"/>
  <c r="A4671" i="1"/>
  <c r="B4668" i="1"/>
  <c r="A4668" i="1"/>
  <c r="B4663" i="1"/>
  <c r="A4663" i="1"/>
  <c r="B4659" i="1"/>
  <c r="A4659" i="1"/>
  <c r="B4657" i="1"/>
  <c r="A4657" i="1"/>
  <c r="B4655" i="1"/>
  <c r="A4655" i="1"/>
  <c r="B4653" i="1"/>
  <c r="A4653" i="1"/>
  <c r="B4651" i="1"/>
  <c r="A4651" i="1"/>
  <c r="B4644" i="1"/>
  <c r="A4644" i="1"/>
  <c r="B4635" i="1"/>
  <c r="A4635" i="1"/>
  <c r="B4633" i="1"/>
  <c r="A4633" i="1"/>
  <c r="B4631" i="1"/>
  <c r="A4631" i="1"/>
  <c r="B4629" i="1"/>
  <c r="A4629" i="1"/>
  <c r="B4623" i="1"/>
  <c r="A4623" i="1"/>
  <c r="B4619" i="1"/>
  <c r="A4619" i="1"/>
  <c r="B4617" i="1"/>
  <c r="A4617" i="1"/>
  <c r="B4614" i="1"/>
  <c r="A4614" i="1"/>
  <c r="B4612" i="1"/>
  <c r="A4612" i="1"/>
  <c r="B4609" i="1"/>
  <c r="A4609" i="1"/>
  <c r="B4604" i="1"/>
  <c r="A4604" i="1"/>
  <c r="B4602" i="1"/>
  <c r="A4602" i="1"/>
  <c r="B4600" i="1"/>
  <c r="A4600" i="1"/>
  <c r="B4595" i="1"/>
  <c r="A4595" i="1"/>
  <c r="B4587" i="1"/>
  <c r="A4587" i="1"/>
  <c r="B4585" i="1"/>
  <c r="A4585" i="1"/>
  <c r="B4583" i="1"/>
  <c r="A4583" i="1"/>
  <c r="B4580" i="1"/>
  <c r="A4580" i="1"/>
  <c r="B4578" i="1"/>
  <c r="A4578" i="1"/>
  <c r="B4576" i="1"/>
  <c r="A4576" i="1"/>
  <c r="B4573" i="1"/>
  <c r="A4573" i="1"/>
  <c r="B4565" i="1"/>
  <c r="A4565" i="1"/>
  <c r="B4562" i="1"/>
  <c r="A4562" i="1"/>
  <c r="B4556" i="1"/>
  <c r="A4556" i="1"/>
  <c r="B4554" i="1"/>
  <c r="A4554" i="1"/>
  <c r="B4552" i="1"/>
  <c r="A4552" i="1"/>
  <c r="B4527" i="1"/>
  <c r="A4527" i="1"/>
  <c r="B4525" i="1"/>
  <c r="A4525" i="1"/>
  <c r="B4522" i="1"/>
  <c r="A4522" i="1"/>
  <c r="B4482" i="1"/>
  <c r="A4482" i="1"/>
  <c r="B4479" i="1"/>
  <c r="A4479" i="1"/>
  <c r="B4477" i="1"/>
  <c r="A4477" i="1"/>
  <c r="B4473" i="1"/>
  <c r="A4473" i="1"/>
  <c r="B4447" i="1"/>
  <c r="A4447" i="1"/>
  <c r="B4445" i="1"/>
  <c r="A4445" i="1"/>
  <c r="B4442" i="1"/>
  <c r="A4442" i="1"/>
  <c r="B4439" i="1"/>
  <c r="A4439" i="1"/>
  <c r="B4437" i="1"/>
  <c r="A4437" i="1"/>
  <c r="B4435" i="1"/>
  <c r="A4435" i="1"/>
  <c r="B4433" i="1"/>
  <c r="A4433" i="1"/>
  <c r="B4431" i="1"/>
  <c r="A4431" i="1"/>
  <c r="B4429" i="1"/>
  <c r="A4429" i="1"/>
  <c r="B4427" i="1"/>
  <c r="A4427" i="1"/>
  <c r="B4425" i="1"/>
  <c r="A4425" i="1"/>
  <c r="B4423" i="1"/>
  <c r="A4423" i="1"/>
  <c r="B4421" i="1"/>
  <c r="A4421" i="1"/>
  <c r="B4419" i="1"/>
  <c r="A4419" i="1"/>
  <c r="B4417" i="1"/>
  <c r="A4417" i="1"/>
  <c r="B4415" i="1"/>
  <c r="A4415" i="1"/>
  <c r="B4413" i="1"/>
  <c r="A4413" i="1"/>
  <c r="B4411" i="1"/>
  <c r="A4411" i="1"/>
  <c r="B4409" i="1"/>
  <c r="A4409" i="1"/>
  <c r="B4407" i="1"/>
  <c r="A4407" i="1"/>
  <c r="B4405" i="1"/>
  <c r="A4405" i="1"/>
  <c r="B4403" i="1"/>
  <c r="A4403" i="1"/>
  <c r="B4401" i="1"/>
  <c r="A4401" i="1"/>
  <c r="B4399" i="1"/>
  <c r="A4399" i="1"/>
  <c r="B4397" i="1"/>
  <c r="A4397" i="1"/>
  <c r="B4395" i="1"/>
  <c r="A4395" i="1"/>
  <c r="B4393" i="1"/>
  <c r="A4393" i="1"/>
  <c r="B4391" i="1"/>
  <c r="A4391" i="1"/>
  <c r="B4389" i="1"/>
  <c r="A4389" i="1"/>
  <c r="B4387" i="1"/>
  <c r="A4387" i="1"/>
  <c r="B4385" i="1"/>
  <c r="A4385" i="1"/>
  <c r="B4383" i="1"/>
  <c r="A4383" i="1"/>
  <c r="B4381" i="1"/>
  <c r="A4381" i="1"/>
  <c r="B4379" i="1"/>
  <c r="A4379" i="1"/>
  <c r="B4377" i="1"/>
  <c r="A4377" i="1"/>
  <c r="B4375" i="1"/>
  <c r="A4375" i="1"/>
  <c r="B4373" i="1"/>
  <c r="A4373" i="1"/>
  <c r="B4371" i="1"/>
  <c r="A4371" i="1"/>
  <c r="B4369" i="1"/>
  <c r="A4369" i="1"/>
  <c r="B4367" i="1"/>
  <c r="A4367" i="1"/>
  <c r="B4365" i="1"/>
  <c r="A4365" i="1"/>
  <c r="B4363" i="1"/>
  <c r="A4363" i="1"/>
  <c r="B4361" i="1"/>
  <c r="A4361" i="1"/>
  <c r="B4359" i="1"/>
  <c r="A4359" i="1"/>
  <c r="B4357" i="1"/>
  <c r="A4357" i="1"/>
  <c r="B4355" i="1"/>
  <c r="A4355" i="1"/>
  <c r="B4353" i="1"/>
  <c r="A4353" i="1"/>
  <c r="B4351" i="1"/>
  <c r="A4351" i="1"/>
  <c r="B4349" i="1"/>
  <c r="A4349" i="1"/>
  <c r="B4347" i="1"/>
  <c r="A4347" i="1"/>
  <c r="B4345" i="1"/>
  <c r="A4345" i="1"/>
  <c r="B4343" i="1"/>
  <c r="A4343" i="1"/>
  <c r="B4341" i="1"/>
  <c r="A4341" i="1"/>
  <c r="B4339" i="1"/>
  <c r="A4339" i="1"/>
  <c r="B4337" i="1"/>
  <c r="A4337" i="1"/>
  <c r="B4335" i="1"/>
  <c r="A4335" i="1"/>
  <c r="B4333" i="1"/>
  <c r="A4333" i="1"/>
  <c r="B4331" i="1"/>
  <c r="A4331" i="1"/>
  <c r="B4329" i="1"/>
  <c r="A4329" i="1"/>
  <c r="B4327" i="1"/>
  <c r="A4327" i="1"/>
  <c r="B4325" i="1"/>
  <c r="A4325" i="1"/>
  <c r="B4323" i="1"/>
  <c r="A4323" i="1"/>
  <c r="B4321" i="1"/>
  <c r="A4321" i="1"/>
  <c r="B4319" i="1"/>
  <c r="A4319" i="1"/>
  <c r="B4317" i="1"/>
  <c r="A4317" i="1"/>
  <c r="B4315" i="1"/>
  <c r="A4315" i="1"/>
  <c r="B4313" i="1"/>
  <c r="A4313" i="1"/>
  <c r="B4311" i="1"/>
  <c r="A4311" i="1"/>
  <c r="B4309" i="1"/>
  <c r="A4309" i="1"/>
  <c r="B4307" i="1"/>
  <c r="A4307" i="1"/>
  <c r="B4303" i="1"/>
  <c r="A4303" i="1"/>
  <c r="B4300" i="1"/>
  <c r="A4300" i="1"/>
  <c r="B4297" i="1"/>
  <c r="A4297" i="1"/>
  <c r="B4295" i="1"/>
  <c r="A4295" i="1"/>
  <c r="B4293" i="1"/>
  <c r="A4293" i="1"/>
  <c r="B4291" i="1"/>
  <c r="A4291" i="1"/>
  <c r="B4289" i="1"/>
  <c r="A4289" i="1"/>
  <c r="B4287" i="1"/>
  <c r="A4287" i="1"/>
  <c r="B4268" i="1"/>
  <c r="A4268" i="1"/>
  <c r="B4266" i="1"/>
  <c r="A4266" i="1"/>
  <c r="B4259" i="1"/>
  <c r="A4259" i="1"/>
  <c r="B4254" i="1"/>
  <c r="A4254" i="1"/>
  <c r="B4252" i="1"/>
  <c r="A4252" i="1"/>
  <c r="B4250" i="1"/>
  <c r="A4250" i="1"/>
  <c r="B4238" i="1"/>
  <c r="A4238" i="1"/>
  <c r="B4236" i="1"/>
  <c r="A4236" i="1"/>
  <c r="B4233" i="1"/>
  <c r="A4233" i="1"/>
  <c r="B4231" i="1"/>
  <c r="A4231" i="1"/>
  <c r="B4229" i="1"/>
  <c r="A4229" i="1"/>
  <c r="B4227" i="1"/>
  <c r="A4227" i="1"/>
  <c r="B4224" i="1"/>
  <c r="A4224" i="1"/>
  <c r="B4221" i="1"/>
  <c r="A4221" i="1"/>
  <c r="B4219" i="1"/>
  <c r="A4219" i="1"/>
  <c r="B4217" i="1"/>
  <c r="A4217" i="1"/>
  <c r="B4215" i="1"/>
  <c r="A4215" i="1"/>
  <c r="B4211" i="1"/>
  <c r="A4211" i="1"/>
  <c r="B4209" i="1"/>
  <c r="A4209" i="1"/>
  <c r="B4207" i="1"/>
  <c r="A4207" i="1"/>
  <c r="B4203" i="1"/>
  <c r="A4203" i="1"/>
  <c r="B4201" i="1"/>
  <c r="A4201" i="1"/>
  <c r="B4199" i="1"/>
  <c r="A4199" i="1"/>
  <c r="B4195" i="1"/>
  <c r="A4195" i="1"/>
  <c r="B4192" i="1"/>
  <c r="A4192" i="1"/>
  <c r="B4190" i="1"/>
  <c r="A4190" i="1"/>
  <c r="B4186" i="1"/>
  <c r="A4186" i="1"/>
  <c r="B4184" i="1"/>
  <c r="A4184" i="1"/>
  <c r="B4182" i="1"/>
  <c r="A4182" i="1"/>
  <c r="B4138" i="1"/>
  <c r="A4138" i="1"/>
  <c r="B4135" i="1"/>
  <c r="A4135" i="1"/>
  <c r="B4131" i="1"/>
  <c r="A4131" i="1"/>
  <c r="B4123" i="1"/>
  <c r="A4123" i="1"/>
  <c r="B4120" i="1"/>
  <c r="A4120" i="1"/>
  <c r="B4118" i="1"/>
  <c r="A4118" i="1"/>
  <c r="B4116" i="1"/>
  <c r="A4116" i="1"/>
  <c r="B4113" i="1"/>
  <c r="A4113" i="1"/>
  <c r="B4109" i="1"/>
  <c r="A4109" i="1"/>
  <c r="B4107" i="1"/>
  <c r="A4107" i="1"/>
  <c r="B4103" i="1"/>
  <c r="A4103" i="1"/>
  <c r="B4096" i="1"/>
  <c r="A4096" i="1"/>
  <c r="B4094" i="1"/>
  <c r="A4094" i="1"/>
  <c r="B4092" i="1"/>
  <c r="A4092" i="1"/>
  <c r="B4089" i="1"/>
  <c r="A4089" i="1"/>
  <c r="B4087" i="1"/>
  <c r="A4087" i="1"/>
  <c r="B4085" i="1"/>
  <c r="A4085" i="1"/>
  <c r="B4083" i="1"/>
  <c r="A4083" i="1"/>
  <c r="B4081" i="1"/>
  <c r="A4081" i="1"/>
  <c r="B4077" i="1"/>
  <c r="A4077" i="1"/>
  <c r="B4075" i="1"/>
  <c r="A4075" i="1"/>
  <c r="B4073" i="1"/>
  <c r="A4073" i="1"/>
  <c r="B4071" i="1"/>
  <c r="A4071" i="1"/>
  <c r="B4069" i="1"/>
  <c r="A4069" i="1"/>
  <c r="B4067" i="1"/>
  <c r="A4067" i="1"/>
  <c r="B4065" i="1"/>
  <c r="A4065" i="1"/>
  <c r="B4061" i="1"/>
  <c r="A4061" i="1"/>
  <c r="B4059" i="1"/>
  <c r="A4059" i="1"/>
  <c r="B4057" i="1"/>
  <c r="A4057" i="1"/>
  <c r="B4055" i="1"/>
  <c r="A4055" i="1"/>
  <c r="B4053" i="1"/>
  <c r="A4053" i="1"/>
  <c r="B3996" i="1"/>
  <c r="A3996" i="1"/>
  <c r="B3994" i="1"/>
  <c r="A3994" i="1"/>
  <c r="B3992" i="1"/>
  <c r="A3992" i="1"/>
  <c r="B3984" i="1"/>
  <c r="A3984" i="1"/>
  <c r="B3982" i="1"/>
  <c r="A3982" i="1"/>
  <c r="B3980" i="1"/>
  <c r="A3980" i="1"/>
  <c r="B3978" i="1"/>
  <c r="A3978" i="1"/>
  <c r="B3976" i="1"/>
  <c r="A3976" i="1"/>
  <c r="B3969" i="1"/>
  <c r="A3969" i="1"/>
  <c r="B3967" i="1"/>
  <c r="A3967" i="1"/>
  <c r="B3964" i="1"/>
  <c r="A3964" i="1"/>
  <c r="B3962" i="1"/>
  <c r="A3962" i="1"/>
  <c r="B3960" i="1"/>
  <c r="A3960" i="1"/>
  <c r="B3958" i="1"/>
  <c r="A3958" i="1"/>
  <c r="B3952" i="1"/>
  <c r="A3952" i="1"/>
  <c r="B3945" i="1"/>
  <c r="A3945" i="1"/>
  <c r="B3943" i="1"/>
  <c r="A3943" i="1"/>
  <c r="B3940" i="1"/>
  <c r="A3940" i="1"/>
  <c r="B3937" i="1"/>
  <c r="A3937" i="1"/>
  <c r="B3930" i="1"/>
  <c r="A3930" i="1"/>
  <c r="B3928" i="1"/>
  <c r="A3928" i="1"/>
  <c r="B3926" i="1"/>
  <c r="A3926" i="1"/>
  <c r="B3921" i="1"/>
  <c r="A3921" i="1"/>
  <c r="B3919" i="1"/>
  <c r="A3919" i="1"/>
  <c r="B3917" i="1"/>
  <c r="A3917" i="1"/>
  <c r="B3915" i="1"/>
  <c r="A3915" i="1"/>
  <c r="B3913" i="1"/>
  <c r="A3913" i="1"/>
  <c r="B3911" i="1"/>
  <c r="A3911" i="1"/>
  <c r="B3909" i="1"/>
  <c r="A3909" i="1"/>
  <c r="B3904" i="1"/>
  <c r="A3904" i="1"/>
  <c r="B3900" i="1"/>
  <c r="A3900" i="1"/>
  <c r="B3898" i="1"/>
  <c r="A3898" i="1"/>
  <c r="B3896" i="1"/>
  <c r="A3896" i="1"/>
  <c r="B3894" i="1"/>
  <c r="A3894" i="1"/>
  <c r="B3891" i="1"/>
  <c r="A3891" i="1"/>
  <c r="B3889" i="1"/>
  <c r="A3889" i="1"/>
  <c r="B3887" i="1"/>
  <c r="A3887" i="1"/>
  <c r="B3884" i="1"/>
  <c r="A3884" i="1"/>
  <c r="B3881" i="1"/>
  <c r="A3881" i="1"/>
  <c r="B3878" i="1"/>
  <c r="A3878" i="1"/>
  <c r="B3869" i="1"/>
  <c r="A3869" i="1"/>
  <c r="B3867" i="1"/>
  <c r="A3867" i="1"/>
  <c r="B3865" i="1"/>
  <c r="A3865" i="1"/>
  <c r="B3859" i="1"/>
  <c r="A3859" i="1"/>
  <c r="B3857" i="1"/>
  <c r="A3857" i="1"/>
  <c r="B3854" i="1"/>
  <c r="A3854" i="1"/>
  <c r="B3852" i="1"/>
  <c r="A3852" i="1"/>
  <c r="B3849" i="1"/>
  <c r="A3849" i="1"/>
  <c r="B3846" i="1"/>
  <c r="A3846" i="1"/>
  <c r="B3844" i="1"/>
  <c r="A3844" i="1"/>
  <c r="B3828" i="1"/>
  <c r="A3828" i="1"/>
  <c r="B3820" i="1"/>
  <c r="A3820" i="1"/>
  <c r="B3808" i="1"/>
  <c r="A3808" i="1"/>
  <c r="B3806" i="1"/>
  <c r="A3806" i="1"/>
  <c r="B3800" i="1"/>
  <c r="A3800" i="1"/>
  <c r="B3783" i="1"/>
  <c r="A3783" i="1"/>
  <c r="B3781" i="1"/>
  <c r="A3781" i="1"/>
  <c r="B3778" i="1"/>
  <c r="A3778" i="1"/>
  <c r="B3773" i="1"/>
  <c r="A3773" i="1"/>
  <c r="B3763" i="1"/>
  <c r="A3763" i="1"/>
  <c r="B3761" i="1"/>
  <c r="A3761" i="1"/>
  <c r="B3757" i="1"/>
  <c r="A3757" i="1"/>
  <c r="B3755" i="1"/>
  <c r="A3755" i="1"/>
  <c r="B3729" i="1"/>
  <c r="A3729" i="1"/>
  <c r="B3726" i="1"/>
  <c r="A3726" i="1"/>
  <c r="B3723" i="1"/>
  <c r="A3723" i="1"/>
  <c r="B3720" i="1"/>
  <c r="A3720" i="1"/>
  <c r="B3718" i="1"/>
  <c r="A3718" i="1"/>
  <c r="B3715" i="1"/>
  <c r="A3715" i="1"/>
  <c r="B3713" i="1"/>
  <c r="A3713" i="1"/>
  <c r="B3708" i="1"/>
  <c r="A3708" i="1"/>
  <c r="B3706" i="1"/>
  <c r="A3706" i="1"/>
  <c r="B3704" i="1"/>
  <c r="A3704" i="1"/>
  <c r="B3699" i="1"/>
  <c r="A3699" i="1"/>
  <c r="B3696" i="1"/>
  <c r="A3696" i="1"/>
  <c r="B3694" i="1"/>
  <c r="A3694" i="1"/>
  <c r="B3689" i="1"/>
  <c r="A3689" i="1"/>
  <c r="B3687" i="1"/>
  <c r="A3687" i="1"/>
  <c r="B3685" i="1"/>
  <c r="A3685" i="1"/>
  <c r="B3683" i="1"/>
  <c r="A3683" i="1"/>
  <c r="B3681" i="1"/>
  <c r="A3681" i="1"/>
  <c r="B3679" i="1"/>
  <c r="A3679" i="1"/>
  <c r="B3673" i="1"/>
  <c r="A3673" i="1"/>
  <c r="B3671" i="1"/>
  <c r="A3671" i="1"/>
  <c r="B3666" i="1"/>
  <c r="A3666" i="1"/>
  <c r="B3664" i="1"/>
  <c r="A3664" i="1"/>
  <c r="B3662" i="1"/>
  <c r="A3662" i="1"/>
  <c r="B3660" i="1"/>
  <c r="A3660" i="1"/>
  <c r="B3658" i="1"/>
  <c r="A3658" i="1"/>
  <c r="B3656" i="1"/>
  <c r="A3656" i="1"/>
  <c r="B3654" i="1"/>
  <c r="A3654" i="1"/>
  <c r="B3652" i="1"/>
  <c r="A3652" i="1"/>
  <c r="B3650" i="1"/>
  <c r="A3650" i="1"/>
  <c r="B3648" i="1"/>
  <c r="A3648" i="1"/>
  <c r="B3646" i="1"/>
  <c r="A3646" i="1"/>
  <c r="B3644" i="1"/>
  <c r="A3644" i="1"/>
  <c r="B3642" i="1"/>
  <c r="A3642" i="1"/>
  <c r="B3640" i="1"/>
  <c r="A3640" i="1"/>
  <c r="B3638" i="1"/>
  <c r="A3638" i="1"/>
  <c r="B3636" i="1"/>
  <c r="A3636" i="1"/>
  <c r="B3632" i="1"/>
  <c r="A3632" i="1"/>
  <c r="B3630" i="1"/>
  <c r="A3630" i="1"/>
  <c r="B3627" i="1"/>
  <c r="A3627" i="1"/>
  <c r="B3625" i="1"/>
  <c r="A3625" i="1"/>
  <c r="B3623" i="1"/>
  <c r="A3623" i="1"/>
  <c r="B3621" i="1"/>
  <c r="A3621" i="1"/>
  <c r="B3619" i="1"/>
  <c r="A3619" i="1"/>
  <c r="B3616" i="1"/>
  <c r="A3616" i="1"/>
  <c r="B3614" i="1"/>
  <c r="A3614" i="1"/>
  <c r="B3612" i="1"/>
  <c r="A3612" i="1"/>
  <c r="B3610" i="1"/>
  <c r="A3610" i="1"/>
  <c r="B3608" i="1"/>
  <c r="A3608" i="1"/>
  <c r="B3605" i="1"/>
  <c r="A3605" i="1"/>
  <c r="B3603" i="1"/>
  <c r="A3603" i="1"/>
  <c r="B3600" i="1"/>
  <c r="A3600" i="1"/>
  <c r="B3598" i="1"/>
  <c r="A3598" i="1"/>
  <c r="B3596" i="1"/>
  <c r="A3596" i="1"/>
  <c r="B3594" i="1"/>
  <c r="A3594" i="1"/>
  <c r="B3592" i="1"/>
  <c r="A3592" i="1"/>
  <c r="B3590" i="1"/>
  <c r="A3590" i="1"/>
  <c r="B3587" i="1"/>
  <c r="A3587" i="1"/>
  <c r="B3559" i="1"/>
  <c r="A3559" i="1"/>
  <c r="B3557" i="1"/>
  <c r="A3557" i="1"/>
  <c r="B3555" i="1"/>
  <c r="A3555" i="1"/>
  <c r="B3553" i="1"/>
  <c r="A3553" i="1"/>
  <c r="B3548" i="1"/>
  <c r="A3548" i="1"/>
  <c r="B3546" i="1"/>
  <c r="A3546" i="1"/>
  <c r="B3544" i="1"/>
  <c r="A3544" i="1"/>
  <c r="B3542" i="1"/>
  <c r="A3542" i="1"/>
  <c r="B3540" i="1"/>
  <c r="A3540" i="1"/>
  <c r="B3533" i="1"/>
  <c r="A3533" i="1"/>
  <c r="B3526" i="1"/>
  <c r="A3526" i="1"/>
  <c r="B3523" i="1"/>
  <c r="A3523" i="1"/>
  <c r="B3518" i="1"/>
  <c r="A3518" i="1"/>
  <c r="B3512" i="1"/>
  <c r="A3512" i="1"/>
  <c r="B3506" i="1"/>
  <c r="A3506" i="1"/>
  <c r="B3500" i="1"/>
  <c r="A3500" i="1"/>
  <c r="B3497" i="1"/>
  <c r="A3497" i="1"/>
  <c r="B3494" i="1"/>
  <c r="A3494" i="1"/>
  <c r="B3492" i="1"/>
  <c r="A3492" i="1"/>
  <c r="B3490" i="1"/>
  <c r="A3490" i="1"/>
  <c r="B3487" i="1"/>
  <c r="A3487" i="1"/>
  <c r="B3485" i="1"/>
  <c r="A3485" i="1"/>
  <c r="B3483" i="1"/>
  <c r="A3483" i="1"/>
  <c r="B3479" i="1"/>
  <c r="A3479" i="1"/>
  <c r="B3476" i="1"/>
  <c r="A3476" i="1"/>
  <c r="B3474" i="1"/>
  <c r="A3474" i="1"/>
  <c r="B3463" i="1"/>
  <c r="A3463" i="1"/>
  <c r="B3460" i="1"/>
  <c r="A3460" i="1"/>
  <c r="B3458" i="1"/>
  <c r="A3458" i="1"/>
  <c r="B3454" i="1"/>
  <c r="A3454" i="1"/>
  <c r="B3437" i="1"/>
  <c r="A3437" i="1"/>
  <c r="B3435" i="1"/>
  <c r="A3435" i="1"/>
  <c r="B3433" i="1"/>
  <c r="A3433" i="1"/>
  <c r="B3431" i="1"/>
  <c r="A3431" i="1"/>
  <c r="B3429" i="1"/>
  <c r="A3429" i="1"/>
  <c r="B3427" i="1"/>
  <c r="A3427" i="1"/>
  <c r="B3423" i="1"/>
  <c r="A3423" i="1"/>
  <c r="B3421" i="1"/>
  <c r="A3421" i="1"/>
  <c r="B3419" i="1"/>
  <c r="A3419" i="1"/>
  <c r="B3414" i="1"/>
  <c r="A3414" i="1"/>
  <c r="B3412" i="1"/>
  <c r="A3412" i="1"/>
  <c r="B3410" i="1"/>
  <c r="A3410" i="1"/>
  <c r="B3408" i="1"/>
  <c r="A3408" i="1"/>
  <c r="B3398" i="1"/>
  <c r="A3398" i="1"/>
  <c r="B3395" i="1"/>
  <c r="A3395" i="1"/>
  <c r="B3393" i="1"/>
  <c r="A3393" i="1"/>
  <c r="B3391" i="1"/>
  <c r="A3391" i="1"/>
  <c r="B3389" i="1"/>
  <c r="A3389" i="1"/>
  <c r="B3354" i="1"/>
  <c r="A3354" i="1"/>
  <c r="B3352" i="1"/>
  <c r="A3352" i="1"/>
  <c r="B3350" i="1"/>
  <c r="A3350" i="1"/>
  <c r="B3348" i="1"/>
  <c r="A3348" i="1"/>
  <c r="B3346" i="1"/>
  <c r="A3346" i="1"/>
  <c r="B3343" i="1"/>
  <c r="A3343" i="1"/>
  <c r="B3340" i="1"/>
  <c r="A3340" i="1"/>
  <c r="B3337" i="1"/>
  <c r="A3337" i="1"/>
  <c r="B3335" i="1"/>
  <c r="A3335" i="1"/>
  <c r="B3329" i="1"/>
  <c r="A3329" i="1"/>
  <c r="B3326" i="1"/>
  <c r="A3326" i="1"/>
  <c r="B3324" i="1"/>
  <c r="A3324" i="1"/>
  <c r="B3322" i="1"/>
  <c r="A3322" i="1"/>
  <c r="B3320" i="1"/>
  <c r="A3320" i="1"/>
  <c r="B3318" i="1"/>
  <c r="A3318" i="1"/>
  <c r="B3316" i="1"/>
  <c r="A3316" i="1"/>
  <c r="B3314" i="1"/>
  <c r="A3314" i="1"/>
  <c r="B3312" i="1"/>
  <c r="A3312" i="1"/>
  <c r="B3310" i="1"/>
  <c r="A3310" i="1"/>
  <c r="B3308" i="1"/>
  <c r="A3308" i="1"/>
  <c r="B3305" i="1"/>
  <c r="A3305" i="1"/>
  <c r="B3303" i="1"/>
  <c r="A3303" i="1"/>
  <c r="B3301" i="1"/>
  <c r="A3301" i="1"/>
  <c r="B3299" i="1"/>
  <c r="A3299" i="1"/>
  <c r="B3297" i="1"/>
  <c r="A3297" i="1"/>
  <c r="B3295" i="1"/>
  <c r="A3295" i="1"/>
  <c r="B3292" i="1"/>
  <c r="A3292" i="1"/>
  <c r="B3290" i="1"/>
  <c r="A3290" i="1"/>
  <c r="B3284" i="1"/>
  <c r="A3284" i="1"/>
  <c r="B3282" i="1"/>
  <c r="A3282" i="1"/>
  <c r="B3269" i="1"/>
  <c r="A3269" i="1"/>
  <c r="B3267" i="1"/>
  <c r="A3267" i="1"/>
  <c r="B3264" i="1"/>
  <c r="A3264" i="1"/>
  <c r="B3262" i="1"/>
  <c r="A3262" i="1"/>
  <c r="B3260" i="1"/>
  <c r="A3260" i="1"/>
  <c r="B3258" i="1"/>
  <c r="A3258" i="1"/>
  <c r="B3253" i="1"/>
  <c r="A3253" i="1"/>
  <c r="B3248" i="1"/>
  <c r="A3248" i="1"/>
  <c r="B3246" i="1"/>
  <c r="A3246" i="1"/>
  <c r="B3244" i="1"/>
  <c r="A3244" i="1"/>
  <c r="B3242" i="1"/>
  <c r="A3242" i="1"/>
  <c r="B3240" i="1"/>
  <c r="A3240" i="1"/>
  <c r="B3235" i="1"/>
  <c r="A3235" i="1"/>
  <c r="B3233" i="1"/>
  <c r="A3233" i="1"/>
  <c r="B3231" i="1"/>
  <c r="A3231" i="1"/>
  <c r="B3229" i="1"/>
  <c r="A3229" i="1"/>
  <c r="B3227" i="1"/>
  <c r="A3227" i="1"/>
  <c r="B3223" i="1"/>
  <c r="A3223" i="1"/>
  <c r="B3221" i="1"/>
  <c r="A3221" i="1"/>
  <c r="B3219" i="1"/>
  <c r="A3219" i="1"/>
  <c r="B3217" i="1"/>
  <c r="A3217" i="1"/>
  <c r="B3215" i="1"/>
  <c r="A3215" i="1"/>
  <c r="B3213" i="1"/>
  <c r="A3213" i="1"/>
  <c r="B3211" i="1"/>
  <c r="A3211" i="1"/>
  <c r="B3209" i="1"/>
  <c r="A3209" i="1"/>
  <c r="B3207" i="1"/>
  <c r="A3207" i="1"/>
  <c r="B3204" i="1"/>
  <c r="A3204" i="1"/>
  <c r="B3201" i="1"/>
  <c r="A3201" i="1"/>
  <c r="B3199" i="1"/>
  <c r="A3199" i="1"/>
  <c r="B3192" i="1"/>
  <c r="A3192" i="1"/>
  <c r="B3189" i="1"/>
  <c r="A3189" i="1"/>
  <c r="B3187" i="1"/>
  <c r="A3187" i="1"/>
  <c r="B3185" i="1"/>
  <c r="A3185" i="1"/>
  <c r="B3183" i="1"/>
  <c r="A3183" i="1"/>
  <c r="B3181" i="1"/>
  <c r="A3181" i="1"/>
  <c r="B3179" i="1"/>
  <c r="A3179" i="1"/>
  <c r="B3177" i="1"/>
  <c r="A3177" i="1"/>
  <c r="B3174" i="1"/>
  <c r="A3174" i="1"/>
  <c r="B3168" i="1"/>
  <c r="A3168" i="1"/>
  <c r="B3166" i="1"/>
  <c r="A3166" i="1"/>
  <c r="B3164" i="1"/>
  <c r="A3164" i="1"/>
  <c r="B3162" i="1"/>
  <c r="A3162" i="1"/>
  <c r="B3159" i="1"/>
  <c r="A3159" i="1"/>
  <c r="B3156" i="1"/>
  <c r="A3156" i="1"/>
  <c r="B3153" i="1"/>
  <c r="A3153" i="1"/>
  <c r="B3151" i="1"/>
  <c r="A3151" i="1"/>
  <c r="B3149" i="1"/>
  <c r="A3149" i="1"/>
  <c r="B3147" i="1"/>
  <c r="A3147" i="1"/>
  <c r="B3144" i="1"/>
  <c r="A3144" i="1"/>
  <c r="B3133" i="1"/>
  <c r="A3133" i="1"/>
  <c r="B3131" i="1"/>
  <c r="A3131" i="1"/>
  <c r="B3128" i="1"/>
  <c r="A3128" i="1"/>
  <c r="B3125" i="1"/>
  <c r="A3125" i="1"/>
  <c r="B3123" i="1"/>
  <c r="A3123" i="1"/>
  <c r="B3120" i="1"/>
  <c r="A3120" i="1"/>
  <c r="B3118" i="1"/>
  <c r="A3118" i="1"/>
  <c r="B3114" i="1"/>
  <c r="A3114" i="1"/>
  <c r="B3110" i="1"/>
  <c r="A3110" i="1"/>
  <c r="B3108" i="1"/>
  <c r="A3108" i="1"/>
  <c r="B3106" i="1"/>
  <c r="A3106" i="1"/>
  <c r="B3104" i="1"/>
  <c r="A3104" i="1"/>
  <c r="B3102" i="1"/>
  <c r="A3102" i="1"/>
  <c r="B3096" i="1"/>
  <c r="A3096" i="1"/>
  <c r="B3094" i="1"/>
  <c r="A3094" i="1"/>
  <c r="B3029" i="1"/>
  <c r="A3029" i="1"/>
  <c r="B3026" i="1"/>
  <c r="A3026" i="1"/>
  <c r="B3022" i="1"/>
  <c r="A3022" i="1"/>
  <c r="B3020" i="1"/>
  <c r="A3020" i="1"/>
  <c r="B3008" i="1"/>
  <c r="A3008" i="1"/>
  <c r="B3006" i="1"/>
  <c r="A3006" i="1"/>
  <c r="B3003" i="1"/>
  <c r="A3003" i="1"/>
  <c r="B3001" i="1"/>
  <c r="A3001" i="1"/>
  <c r="B2999" i="1"/>
  <c r="A2999" i="1"/>
  <c r="B2997" i="1"/>
  <c r="A2997" i="1"/>
  <c r="B2995" i="1"/>
  <c r="A2995" i="1"/>
  <c r="B2993" i="1"/>
  <c r="A2993" i="1"/>
  <c r="B2989" i="1"/>
  <c r="A2989" i="1"/>
  <c r="B2987" i="1"/>
  <c r="A2987" i="1"/>
  <c r="B2985" i="1"/>
  <c r="A2985" i="1"/>
  <c r="B2983" i="1"/>
  <c r="A2983" i="1"/>
  <c r="B2980" i="1"/>
  <c r="A2980" i="1"/>
  <c r="B2978" i="1"/>
  <c r="A2978" i="1"/>
  <c r="B2976" i="1"/>
  <c r="A2976" i="1"/>
  <c r="B2972" i="1"/>
  <c r="A2972" i="1"/>
  <c r="B2970" i="1"/>
  <c r="A2970" i="1"/>
  <c r="B2968" i="1"/>
  <c r="A2968" i="1"/>
  <c r="B2960" i="1"/>
  <c r="A2960" i="1"/>
  <c r="B2955" i="1"/>
  <c r="A2955" i="1"/>
  <c r="B2952" i="1"/>
  <c r="A2952" i="1"/>
  <c r="B2950" i="1"/>
  <c r="A2950" i="1"/>
  <c r="B2947" i="1"/>
  <c r="A2947" i="1"/>
  <c r="B2945" i="1"/>
  <c r="A2945" i="1"/>
  <c r="B2942" i="1"/>
  <c r="A2942" i="1"/>
  <c r="B2938" i="1"/>
  <c r="A2938" i="1"/>
  <c r="B2936" i="1"/>
  <c r="A2936" i="1"/>
  <c r="B2932" i="1"/>
  <c r="A2932" i="1"/>
  <c r="B2930" i="1"/>
  <c r="A2930" i="1"/>
  <c r="B2927" i="1"/>
  <c r="A2927" i="1"/>
  <c r="B2925" i="1"/>
  <c r="A2925" i="1"/>
  <c r="B2923" i="1"/>
  <c r="A2923" i="1"/>
  <c r="B2918" i="1"/>
  <c r="A2918" i="1"/>
  <c r="B2916" i="1"/>
  <c r="A2916" i="1"/>
  <c r="B2889" i="1"/>
  <c r="A2889" i="1"/>
  <c r="B2887" i="1"/>
  <c r="A2887" i="1"/>
  <c r="B2884" i="1"/>
  <c r="A2884" i="1"/>
  <c r="B2882" i="1"/>
  <c r="A2882" i="1"/>
  <c r="B2861" i="1"/>
  <c r="A2861" i="1"/>
  <c r="B2859" i="1"/>
  <c r="A2859" i="1"/>
  <c r="B2857" i="1"/>
  <c r="A2857" i="1"/>
  <c r="B2855" i="1"/>
  <c r="A2855" i="1"/>
  <c r="B2853" i="1"/>
  <c r="A2853" i="1"/>
  <c r="B2851" i="1"/>
  <c r="A2851" i="1"/>
  <c r="B2849" i="1"/>
  <c r="A2849" i="1"/>
  <c r="B2843" i="1"/>
  <c r="A2843" i="1"/>
  <c r="B2821" i="1"/>
  <c r="A2821" i="1"/>
  <c r="B2818" i="1"/>
  <c r="A2818" i="1"/>
  <c r="B2815" i="1"/>
  <c r="A2815" i="1"/>
  <c r="B2813" i="1"/>
  <c r="A2813" i="1"/>
  <c r="B2811" i="1"/>
  <c r="A2811" i="1"/>
  <c r="B2809" i="1"/>
  <c r="A2809" i="1"/>
  <c r="B2807" i="1"/>
  <c r="A2807" i="1"/>
  <c r="B2805" i="1"/>
  <c r="A2805" i="1"/>
  <c r="B2803" i="1"/>
  <c r="A2803" i="1"/>
  <c r="B2801" i="1"/>
  <c r="A2801" i="1"/>
  <c r="B2799" i="1"/>
  <c r="A2799" i="1"/>
  <c r="B2796" i="1"/>
  <c r="A2796" i="1"/>
  <c r="B2794" i="1"/>
  <c r="A2794" i="1"/>
  <c r="B2760" i="1"/>
  <c r="A2760" i="1"/>
  <c r="B2758" i="1"/>
  <c r="A2758" i="1"/>
  <c r="B2756" i="1"/>
  <c r="A2756" i="1"/>
  <c r="B2730" i="1"/>
  <c r="A2730" i="1"/>
  <c r="B2728" i="1"/>
  <c r="A2728" i="1"/>
  <c r="B2726" i="1"/>
  <c r="A2726" i="1"/>
  <c r="B2721" i="1"/>
  <c r="A2721" i="1"/>
  <c r="B2718" i="1"/>
  <c r="A2718" i="1"/>
  <c r="B2716" i="1"/>
  <c r="A2716" i="1"/>
  <c r="B2712" i="1"/>
  <c r="A2712" i="1"/>
  <c r="B2707" i="1"/>
  <c r="A2707" i="1"/>
  <c r="B2702" i="1"/>
  <c r="A2702" i="1"/>
  <c r="B2700" i="1"/>
  <c r="A2700" i="1"/>
  <c r="B2698" i="1"/>
  <c r="A2698" i="1"/>
  <c r="B2696" i="1"/>
  <c r="A2696" i="1"/>
  <c r="B2694" i="1"/>
  <c r="A2694" i="1"/>
  <c r="B2692" i="1"/>
  <c r="A2692" i="1"/>
  <c r="B2690" i="1"/>
  <c r="A2690" i="1"/>
  <c r="B2688" i="1"/>
  <c r="A2688" i="1"/>
  <c r="B2685" i="1"/>
  <c r="A2685" i="1"/>
  <c r="B2673" i="1"/>
  <c r="A2673" i="1"/>
  <c r="B2670" i="1"/>
  <c r="A2670" i="1"/>
  <c r="B2668" i="1"/>
  <c r="A2668" i="1"/>
  <c r="B2666" i="1"/>
  <c r="A2666" i="1"/>
  <c r="B2664" i="1"/>
  <c r="A2664" i="1"/>
  <c r="B2662" i="1"/>
  <c r="A2662" i="1"/>
  <c r="B2658" i="1"/>
  <c r="A2658" i="1"/>
  <c r="B2656" i="1"/>
  <c r="A2656" i="1"/>
  <c r="B2654" i="1"/>
  <c r="A2654" i="1"/>
  <c r="B2651" i="1"/>
  <c r="A2651" i="1"/>
  <c r="B2649" i="1"/>
  <c r="A2649" i="1"/>
  <c r="B2643" i="1"/>
  <c r="A2643" i="1"/>
  <c r="B2641" i="1"/>
  <c r="A2641" i="1"/>
  <c r="B2639" i="1"/>
  <c r="A2639" i="1"/>
  <c r="B2637" i="1"/>
  <c r="A2637" i="1"/>
  <c r="B2634" i="1"/>
  <c r="A2634" i="1"/>
  <c r="B2631" i="1"/>
  <c r="A2631" i="1"/>
  <c r="B2629" i="1"/>
  <c r="A2629" i="1"/>
  <c r="B2627" i="1"/>
  <c r="A2627" i="1"/>
  <c r="B2625" i="1"/>
  <c r="A2625" i="1"/>
  <c r="B2623" i="1"/>
  <c r="A2623" i="1"/>
  <c r="B2621" i="1"/>
  <c r="A2621" i="1"/>
  <c r="B2619" i="1"/>
  <c r="A2619" i="1"/>
  <c r="B2617" i="1"/>
  <c r="A2617" i="1"/>
  <c r="B2615" i="1"/>
  <c r="A2615" i="1"/>
  <c r="B2612" i="1"/>
  <c r="A2612" i="1"/>
  <c r="B2610" i="1"/>
  <c r="A2610" i="1"/>
  <c r="B2608" i="1"/>
  <c r="A2608" i="1"/>
  <c r="B2606" i="1"/>
  <c r="A2606" i="1"/>
  <c r="B2604" i="1"/>
  <c r="A2604" i="1"/>
  <c r="B2600" i="1"/>
  <c r="A2600" i="1"/>
  <c r="B2592" i="1"/>
  <c r="A2592" i="1"/>
  <c r="B2590" i="1"/>
  <c r="A2590" i="1"/>
  <c r="B2588" i="1"/>
  <c r="A2588" i="1"/>
  <c r="B2586" i="1"/>
  <c r="A2586" i="1"/>
  <c r="B2584" i="1"/>
  <c r="A2584" i="1"/>
  <c r="B2580" i="1"/>
  <c r="A2580" i="1"/>
  <c r="B2578" i="1"/>
  <c r="A2578" i="1"/>
  <c r="B2575" i="1"/>
  <c r="A2575" i="1"/>
  <c r="B2573" i="1"/>
  <c r="A2573" i="1"/>
  <c r="B2571" i="1"/>
  <c r="A2571" i="1"/>
  <c r="B2568" i="1"/>
  <c r="A2568" i="1"/>
  <c r="B2566" i="1"/>
  <c r="A2566" i="1"/>
  <c r="B2563" i="1"/>
  <c r="A2563" i="1"/>
  <c r="B2510" i="1"/>
  <c r="A2510" i="1"/>
  <c r="B2508" i="1"/>
  <c r="A2508" i="1"/>
  <c r="B2506" i="1"/>
  <c r="A2506" i="1"/>
  <c r="B2504" i="1"/>
  <c r="A2504" i="1"/>
  <c r="B2501" i="1"/>
  <c r="A2501" i="1"/>
  <c r="B2499" i="1"/>
  <c r="A2499" i="1"/>
  <c r="B2497" i="1"/>
  <c r="A2497" i="1"/>
  <c r="B2495" i="1"/>
  <c r="A2495" i="1"/>
  <c r="B2492" i="1"/>
  <c r="A2492" i="1"/>
  <c r="B2490" i="1"/>
  <c r="A2490" i="1"/>
  <c r="B2487" i="1"/>
  <c r="A2487" i="1"/>
  <c r="B2485" i="1"/>
  <c r="A2485" i="1"/>
  <c r="B2478" i="1"/>
  <c r="A2478" i="1"/>
  <c r="B2476" i="1"/>
  <c r="A2476" i="1"/>
  <c r="B2474" i="1"/>
  <c r="A2474" i="1"/>
  <c r="B2472" i="1"/>
  <c r="A2472" i="1"/>
  <c r="B2468" i="1"/>
  <c r="A2468" i="1"/>
  <c r="B2461" i="1"/>
  <c r="A2461" i="1"/>
  <c r="B2459" i="1"/>
  <c r="A2459" i="1"/>
  <c r="B2457" i="1"/>
  <c r="A2457" i="1"/>
  <c r="B2455" i="1"/>
  <c r="A2455" i="1"/>
  <c r="B2453" i="1"/>
  <c r="A2453" i="1"/>
  <c r="B2448" i="1"/>
  <c r="A2448" i="1"/>
  <c r="B2446" i="1"/>
  <c r="A2446" i="1"/>
  <c r="B2444" i="1"/>
  <c r="A2444" i="1"/>
  <c r="B2440" i="1"/>
  <c r="A2440" i="1"/>
  <c r="B2438" i="1"/>
  <c r="A2438" i="1"/>
  <c r="B2435" i="1"/>
  <c r="A2435" i="1"/>
  <c r="B2432" i="1"/>
  <c r="A2432" i="1"/>
  <c r="B2428" i="1"/>
  <c r="A2428" i="1"/>
  <c r="B2426" i="1"/>
  <c r="A2426" i="1"/>
  <c r="B2423" i="1"/>
  <c r="A2423" i="1"/>
  <c r="B2421" i="1"/>
  <c r="A2421" i="1"/>
  <c r="B2419" i="1"/>
  <c r="A2419" i="1"/>
  <c r="B2416" i="1"/>
  <c r="A2416" i="1"/>
  <c r="B2414" i="1"/>
  <c r="A2414" i="1"/>
  <c r="B2411" i="1"/>
  <c r="A2411" i="1"/>
  <c r="B2409" i="1"/>
  <c r="A2409" i="1"/>
  <c r="B2406" i="1"/>
  <c r="A2406" i="1"/>
  <c r="B2403" i="1"/>
  <c r="A2403" i="1"/>
  <c r="B2401" i="1"/>
  <c r="A2401" i="1"/>
  <c r="B2398" i="1"/>
  <c r="A2398" i="1"/>
  <c r="B2396" i="1"/>
  <c r="A2396" i="1"/>
  <c r="B2371" i="1"/>
  <c r="A2371" i="1"/>
  <c r="B2369" i="1"/>
  <c r="A2369" i="1"/>
  <c r="B2367" i="1"/>
  <c r="A2367" i="1"/>
  <c r="B2365" i="1"/>
  <c r="A2365" i="1"/>
  <c r="B2363" i="1"/>
  <c r="A2363" i="1"/>
  <c r="B2360" i="1"/>
  <c r="A2360" i="1"/>
  <c r="B2358" i="1"/>
  <c r="A2358" i="1"/>
  <c r="B2356" i="1"/>
  <c r="A2356" i="1"/>
  <c r="B2354" i="1"/>
  <c r="A2354" i="1"/>
  <c r="B2352" i="1"/>
  <c r="A2352" i="1"/>
  <c r="B2350" i="1"/>
  <c r="A2350" i="1"/>
  <c r="B2348" i="1"/>
  <c r="A2348" i="1"/>
  <c r="B2346" i="1"/>
  <c r="A2346" i="1"/>
  <c r="B2344" i="1"/>
  <c r="A2344" i="1"/>
  <c r="B2342" i="1"/>
  <c r="A2342" i="1"/>
  <c r="B2340" i="1"/>
  <c r="A2340" i="1"/>
  <c r="B2336" i="1"/>
  <c r="A2336" i="1"/>
  <c r="B2334" i="1"/>
  <c r="A2334" i="1"/>
  <c r="B2332" i="1"/>
  <c r="A2332" i="1"/>
  <c r="B2326" i="1"/>
  <c r="A2326" i="1"/>
  <c r="B2324" i="1"/>
  <c r="A2324" i="1"/>
  <c r="B2322" i="1"/>
  <c r="A2322" i="1"/>
  <c r="B2320" i="1"/>
  <c r="A2320" i="1"/>
  <c r="B2318" i="1"/>
  <c r="A2318" i="1"/>
  <c r="B2314" i="1"/>
  <c r="A2314" i="1"/>
  <c r="B2299" i="1"/>
  <c r="A2299" i="1"/>
  <c r="B2292" i="1"/>
  <c r="A2292" i="1"/>
  <c r="B2289" i="1"/>
  <c r="A2289" i="1"/>
  <c r="B2287" i="1"/>
  <c r="A2287" i="1"/>
  <c r="B2283" i="1"/>
  <c r="A2283" i="1"/>
  <c r="B2281" i="1"/>
  <c r="A2281" i="1"/>
  <c r="B2278" i="1"/>
  <c r="A2278" i="1"/>
  <c r="B2276" i="1"/>
  <c r="A2276" i="1"/>
  <c r="B2272" i="1"/>
  <c r="A2272" i="1"/>
  <c r="B2269" i="1"/>
  <c r="A2269" i="1"/>
  <c r="B2267" i="1"/>
  <c r="A2267" i="1"/>
  <c r="B2265" i="1"/>
  <c r="A2265" i="1"/>
  <c r="B2263" i="1"/>
  <c r="A2263" i="1"/>
  <c r="B2261" i="1"/>
  <c r="A2261" i="1"/>
  <c r="B2259" i="1"/>
  <c r="A2259" i="1"/>
  <c r="B2257" i="1"/>
  <c r="A2257" i="1"/>
  <c r="B2255" i="1"/>
  <c r="A2255" i="1"/>
  <c r="B2253" i="1"/>
  <c r="A2253" i="1"/>
  <c r="B2251" i="1"/>
  <c r="A2251" i="1"/>
  <c r="B2248" i="1"/>
  <c r="A2248" i="1"/>
  <c r="B2246" i="1"/>
  <c r="A2246" i="1"/>
  <c r="B2242" i="1"/>
  <c r="A2242" i="1"/>
  <c r="B2240" i="1"/>
  <c r="A2240" i="1"/>
  <c r="B2238" i="1"/>
  <c r="A2238" i="1"/>
  <c r="B2236" i="1"/>
  <c r="A2236" i="1"/>
  <c r="B2234" i="1"/>
  <c r="A2234" i="1"/>
  <c r="B2232" i="1"/>
  <c r="A2232" i="1"/>
  <c r="B2230" i="1"/>
  <c r="A2230" i="1"/>
  <c r="B2228" i="1"/>
  <c r="A2228" i="1"/>
  <c r="B2223" i="1"/>
  <c r="A2223" i="1"/>
  <c r="B2220" i="1"/>
  <c r="A2220" i="1"/>
  <c r="B2215" i="1"/>
  <c r="A2215" i="1"/>
  <c r="B2213" i="1"/>
  <c r="A2213" i="1"/>
  <c r="B2210" i="1"/>
  <c r="A2210" i="1"/>
  <c r="B2200" i="1"/>
  <c r="A2200" i="1"/>
  <c r="B2198" i="1"/>
  <c r="A2198" i="1"/>
  <c r="B2196" i="1"/>
  <c r="A2196" i="1"/>
  <c r="B2194" i="1"/>
  <c r="A2194" i="1"/>
  <c r="B2191" i="1"/>
  <c r="A2191" i="1"/>
  <c r="B2187" i="1"/>
  <c r="A2187" i="1"/>
  <c r="B2184" i="1"/>
  <c r="A2184" i="1"/>
  <c r="B2182" i="1"/>
  <c r="A2182" i="1"/>
  <c r="B2179" i="1"/>
  <c r="A2179" i="1"/>
  <c r="B2176" i="1"/>
  <c r="A2176" i="1"/>
  <c r="B2174" i="1"/>
  <c r="A2174" i="1"/>
  <c r="B2172" i="1"/>
  <c r="A2172" i="1"/>
  <c r="B2169" i="1"/>
  <c r="A2169" i="1"/>
  <c r="B2167" i="1"/>
  <c r="A2167" i="1"/>
  <c r="B2165" i="1"/>
  <c r="A2165" i="1"/>
  <c r="B2137" i="1"/>
  <c r="A2137" i="1"/>
  <c r="B2135" i="1"/>
  <c r="A2135" i="1"/>
  <c r="B2133" i="1"/>
  <c r="A2133" i="1"/>
  <c r="B2131" i="1"/>
  <c r="A2131" i="1"/>
  <c r="B2129" i="1"/>
  <c r="A2129" i="1"/>
  <c r="B2127" i="1"/>
  <c r="A2127" i="1"/>
  <c r="B2125" i="1"/>
  <c r="A2125" i="1"/>
  <c r="B2121" i="1"/>
  <c r="A2121" i="1"/>
  <c r="B2118" i="1"/>
  <c r="A2118" i="1"/>
  <c r="B2116" i="1"/>
  <c r="A2116" i="1"/>
  <c r="B2104" i="1"/>
  <c r="A2104" i="1"/>
  <c r="B2098" i="1"/>
  <c r="A2098" i="1"/>
  <c r="B2096" i="1"/>
  <c r="A2096" i="1"/>
  <c r="B2093" i="1"/>
  <c r="A2093" i="1"/>
  <c r="B2090" i="1"/>
  <c r="A2090" i="1"/>
  <c r="B2088" i="1"/>
  <c r="A2088" i="1"/>
  <c r="B2086" i="1"/>
  <c r="A2086" i="1"/>
  <c r="B2079" i="1"/>
  <c r="A2079" i="1"/>
  <c r="B2077" i="1"/>
  <c r="A2077" i="1"/>
  <c r="B2075" i="1"/>
  <c r="A2075" i="1"/>
  <c r="B2073" i="1"/>
  <c r="A2073" i="1"/>
  <c r="B2071" i="1"/>
  <c r="A2071" i="1"/>
  <c r="B2057" i="1"/>
  <c r="A2057" i="1"/>
  <c r="B2055" i="1"/>
  <c r="A2055" i="1"/>
  <c r="B2053" i="1"/>
  <c r="A2053" i="1"/>
  <c r="B2050" i="1"/>
  <c r="A2050" i="1"/>
  <c r="B2048" i="1"/>
  <c r="A2048" i="1"/>
  <c r="B2046" i="1"/>
  <c r="A2046" i="1"/>
  <c r="B2044" i="1"/>
  <c r="A2044" i="1"/>
  <c r="B2042" i="1"/>
  <c r="A2042" i="1"/>
  <c r="B2039" i="1"/>
  <c r="A2039" i="1"/>
  <c r="B2037" i="1"/>
  <c r="A2037" i="1"/>
  <c r="B2035" i="1"/>
  <c r="A2035" i="1"/>
  <c r="B2033" i="1"/>
  <c r="A2033" i="1"/>
  <c r="B2031" i="1"/>
  <c r="A2031" i="1"/>
  <c r="B2029" i="1"/>
  <c r="A2029" i="1"/>
  <c r="B2027" i="1"/>
  <c r="A2027" i="1"/>
  <c r="B2025" i="1"/>
  <c r="A2025" i="1"/>
  <c r="B2023" i="1"/>
  <c r="A2023" i="1"/>
  <c r="B2018" i="1"/>
  <c r="A2018" i="1"/>
  <c r="B2016" i="1"/>
  <c r="A2016" i="1"/>
  <c r="B2012" i="1"/>
  <c r="A2012" i="1"/>
  <c r="B2010" i="1"/>
  <c r="A2010" i="1"/>
  <c r="B2008" i="1"/>
  <c r="A2008" i="1"/>
  <c r="B2004" i="1"/>
  <c r="A2004" i="1"/>
  <c r="B2002" i="1"/>
  <c r="A2002" i="1"/>
  <c r="B2000" i="1"/>
  <c r="A2000" i="1"/>
  <c r="B1997" i="1"/>
  <c r="A1997" i="1"/>
  <c r="B1994" i="1"/>
  <c r="A1994" i="1"/>
  <c r="B1992" i="1"/>
  <c r="A1992" i="1"/>
  <c r="B1990" i="1"/>
  <c r="A1990" i="1"/>
  <c r="B1988" i="1"/>
  <c r="A1988" i="1"/>
  <c r="B1986" i="1"/>
  <c r="A1986" i="1"/>
  <c r="B1984" i="1"/>
  <c r="A1984" i="1"/>
  <c r="B1982" i="1"/>
  <c r="A1982" i="1"/>
  <c r="B1980" i="1"/>
  <c r="A1980" i="1"/>
  <c r="B1978" i="1"/>
  <c r="A1978" i="1"/>
  <c r="B1976" i="1"/>
  <c r="A1976" i="1"/>
  <c r="B1974" i="1"/>
  <c r="A1974" i="1"/>
  <c r="B1972" i="1"/>
  <c r="A1972" i="1"/>
  <c r="B1969" i="1"/>
  <c r="A1969" i="1"/>
  <c r="B1967" i="1"/>
  <c r="A1967" i="1"/>
  <c r="B1965" i="1"/>
  <c r="A1965" i="1"/>
  <c r="B1963" i="1"/>
  <c r="A1963" i="1"/>
  <c r="B1961" i="1"/>
  <c r="A1961" i="1"/>
  <c r="B1959" i="1"/>
  <c r="A1959" i="1"/>
  <c r="B1957" i="1"/>
  <c r="A1957" i="1"/>
  <c r="B1955" i="1"/>
  <c r="A1955" i="1"/>
  <c r="B1953" i="1"/>
  <c r="A1953" i="1"/>
  <c r="B1951" i="1"/>
  <c r="A1951" i="1"/>
  <c r="B1949" i="1"/>
  <c r="A1949" i="1"/>
  <c r="B1947" i="1"/>
  <c r="A1947" i="1"/>
  <c r="B1945" i="1"/>
  <c r="A1945" i="1"/>
  <c r="B1943" i="1"/>
  <c r="A1943" i="1"/>
  <c r="B1941" i="1"/>
  <c r="A1941" i="1"/>
  <c r="B1939" i="1"/>
  <c r="A1939" i="1"/>
  <c r="B1937" i="1"/>
  <c r="A1937" i="1"/>
  <c r="B1935" i="1"/>
  <c r="A1935" i="1"/>
  <c r="B1932" i="1"/>
  <c r="A1932" i="1"/>
  <c r="B1930" i="1"/>
  <c r="A1930" i="1"/>
  <c r="B1928" i="1"/>
  <c r="A1928" i="1"/>
  <c r="B1926" i="1"/>
  <c r="A1926" i="1"/>
  <c r="B1924" i="1"/>
  <c r="A1924" i="1"/>
  <c r="B1921" i="1"/>
  <c r="A1921" i="1"/>
  <c r="B1917" i="1"/>
  <c r="A1917" i="1"/>
  <c r="B1914" i="1"/>
  <c r="A1914" i="1"/>
  <c r="B1912" i="1"/>
  <c r="A1912" i="1"/>
  <c r="B1910" i="1"/>
  <c r="A1910" i="1"/>
  <c r="B1908" i="1"/>
  <c r="A1908" i="1"/>
  <c r="B1905" i="1"/>
  <c r="A1905" i="1"/>
  <c r="B1902" i="1"/>
  <c r="A1902" i="1"/>
  <c r="B1900" i="1"/>
  <c r="A1900" i="1"/>
  <c r="B1898" i="1"/>
  <c r="A1898" i="1"/>
  <c r="B1895" i="1"/>
  <c r="A1895" i="1"/>
  <c r="B1892" i="1"/>
  <c r="A1892" i="1"/>
  <c r="B1890" i="1"/>
  <c r="A1890" i="1"/>
  <c r="B1887" i="1"/>
  <c r="A1887" i="1"/>
  <c r="B1873" i="1"/>
  <c r="A1873" i="1"/>
  <c r="B1871" i="1"/>
  <c r="A1871" i="1"/>
  <c r="B1860" i="1"/>
  <c r="A1860" i="1"/>
  <c r="B1858" i="1"/>
  <c r="A1858" i="1"/>
  <c r="B1856" i="1"/>
  <c r="A1856" i="1"/>
  <c r="B1850" i="1"/>
  <c r="A1850" i="1"/>
  <c r="B1844" i="1"/>
  <c r="A1844" i="1"/>
  <c r="B1839" i="1"/>
  <c r="A1839" i="1"/>
  <c r="B1837" i="1"/>
  <c r="A1837" i="1"/>
  <c r="B1831" i="1"/>
  <c r="A1831" i="1"/>
  <c r="B1820" i="1"/>
  <c r="A1820" i="1"/>
  <c r="B1818" i="1"/>
  <c r="A1818" i="1"/>
  <c r="B1809" i="1"/>
  <c r="A1809" i="1"/>
  <c r="B1807" i="1"/>
  <c r="A1807" i="1"/>
  <c r="B1805" i="1"/>
  <c r="A1805" i="1"/>
  <c r="B1803" i="1"/>
  <c r="A1803" i="1"/>
  <c r="B1801" i="1"/>
  <c r="A1801" i="1"/>
  <c r="B1799" i="1"/>
  <c r="A1799" i="1"/>
  <c r="B1797" i="1"/>
  <c r="A1797" i="1"/>
  <c r="B1794" i="1"/>
  <c r="A1794" i="1"/>
  <c r="B1792" i="1"/>
  <c r="A1792" i="1"/>
  <c r="B1790" i="1"/>
  <c r="A1790" i="1"/>
  <c r="B1788" i="1"/>
  <c r="A1788" i="1"/>
  <c r="B1772" i="1"/>
  <c r="A1772" i="1"/>
  <c r="B1770" i="1"/>
  <c r="A1770" i="1"/>
  <c r="B1768" i="1"/>
  <c r="A1768" i="1"/>
  <c r="B1766" i="1"/>
  <c r="A1766" i="1"/>
  <c r="B1764" i="1"/>
  <c r="A1764" i="1"/>
  <c r="B1762" i="1"/>
  <c r="A1762" i="1"/>
  <c r="B1760" i="1"/>
  <c r="A1760" i="1"/>
  <c r="B1758" i="1"/>
  <c r="A1758" i="1"/>
  <c r="B1756" i="1"/>
  <c r="A1756" i="1"/>
  <c r="B1754" i="1"/>
  <c r="A1754" i="1"/>
  <c r="B1752" i="1"/>
  <c r="A1752" i="1"/>
  <c r="B1750" i="1"/>
  <c r="A1750" i="1"/>
  <c r="B1748" i="1"/>
  <c r="A1748" i="1"/>
  <c r="B1746" i="1"/>
  <c r="A1746" i="1"/>
  <c r="B1744" i="1"/>
  <c r="A1744" i="1"/>
  <c r="B1742" i="1"/>
  <c r="A1742" i="1"/>
  <c r="B1740" i="1"/>
  <c r="A1740" i="1"/>
  <c r="B1737" i="1"/>
  <c r="A1737" i="1"/>
  <c r="B1735" i="1"/>
  <c r="A1735" i="1"/>
  <c r="B1733" i="1"/>
  <c r="A1733" i="1"/>
  <c r="B1731" i="1"/>
  <c r="A1731" i="1"/>
  <c r="B1729" i="1"/>
  <c r="A1729" i="1"/>
  <c r="B1727" i="1"/>
  <c r="A1727" i="1"/>
  <c r="B1723" i="1"/>
  <c r="A1723" i="1"/>
  <c r="B1719" i="1"/>
  <c r="A1719" i="1"/>
  <c r="B1712" i="1"/>
  <c r="A1712" i="1"/>
  <c r="B1710" i="1"/>
  <c r="A1710" i="1"/>
  <c r="B1708" i="1"/>
  <c r="A1708" i="1"/>
  <c r="B1704" i="1"/>
  <c r="A1704" i="1"/>
  <c r="B1700" i="1"/>
  <c r="A1700" i="1"/>
  <c r="B1698" i="1"/>
  <c r="A1698" i="1"/>
  <c r="B1688" i="1"/>
  <c r="A1688" i="1"/>
  <c r="B1685" i="1"/>
  <c r="A1685" i="1"/>
  <c r="B1683" i="1"/>
  <c r="A1683" i="1"/>
  <c r="B1681" i="1"/>
  <c r="A1681" i="1"/>
  <c r="B1676" i="1"/>
  <c r="A1676" i="1"/>
  <c r="B1671" i="1"/>
  <c r="A1671" i="1"/>
  <c r="B1669" i="1"/>
  <c r="A1669" i="1"/>
  <c r="B1667" i="1"/>
  <c r="A1667" i="1"/>
  <c r="B1665" i="1"/>
  <c r="A1665" i="1"/>
  <c r="B1659" i="1"/>
  <c r="A1659" i="1"/>
  <c r="B1657" i="1"/>
  <c r="A1657" i="1"/>
  <c r="B1649" i="1"/>
  <c r="A1649" i="1"/>
  <c r="B1647" i="1"/>
  <c r="A1647" i="1"/>
  <c r="B1645" i="1"/>
  <c r="A1645" i="1"/>
  <c r="B1643" i="1"/>
  <c r="A1643" i="1"/>
  <c r="B1640" i="1"/>
  <c r="A1640" i="1"/>
  <c r="B1636" i="1"/>
  <c r="A1636" i="1"/>
  <c r="B1633" i="1"/>
  <c r="A1633" i="1"/>
  <c r="B1630" i="1"/>
  <c r="A1630" i="1"/>
  <c r="B1628" i="1"/>
  <c r="A1628" i="1"/>
  <c r="B1624" i="1"/>
  <c r="A1624" i="1"/>
  <c r="B1607" i="1"/>
  <c r="A1607" i="1"/>
  <c r="B1605" i="1"/>
  <c r="A1605" i="1"/>
  <c r="B1603" i="1"/>
  <c r="A1603" i="1"/>
  <c r="B1601" i="1"/>
  <c r="A1601" i="1"/>
  <c r="B1599" i="1"/>
  <c r="A1599" i="1"/>
  <c r="B1597" i="1"/>
  <c r="A1597" i="1"/>
  <c r="B1595" i="1"/>
  <c r="A1595" i="1"/>
  <c r="B1593" i="1"/>
  <c r="A1593" i="1"/>
  <c r="B1591" i="1"/>
  <c r="A1591" i="1"/>
  <c r="B1589" i="1"/>
  <c r="A1589" i="1"/>
  <c r="B1587" i="1"/>
  <c r="A1587" i="1"/>
  <c r="B1585" i="1"/>
  <c r="A1585" i="1"/>
  <c r="B1582" i="1"/>
  <c r="A1582" i="1"/>
  <c r="B1580" i="1"/>
  <c r="A1580" i="1"/>
  <c r="B1578" i="1"/>
  <c r="A1578" i="1"/>
  <c r="B1554" i="1"/>
  <c r="A1554" i="1"/>
  <c r="B1552" i="1"/>
  <c r="A1552" i="1"/>
  <c r="B1550" i="1"/>
  <c r="A1550" i="1"/>
  <c r="B1546" i="1"/>
  <c r="A1546" i="1"/>
  <c r="B1543" i="1"/>
  <c r="A1543" i="1"/>
  <c r="B1541" i="1"/>
  <c r="A1541" i="1"/>
  <c r="B1539" i="1"/>
  <c r="A1539" i="1"/>
  <c r="B1529" i="1"/>
  <c r="A1529" i="1"/>
  <c r="B1524" i="1"/>
  <c r="A1524" i="1"/>
  <c r="B1520" i="1"/>
  <c r="A1520" i="1"/>
  <c r="B1512" i="1"/>
  <c r="A1512" i="1"/>
  <c r="B1508" i="1"/>
  <c r="A1508" i="1"/>
  <c r="B1503" i="1"/>
  <c r="A1503" i="1"/>
  <c r="B1501" i="1"/>
  <c r="A1501" i="1"/>
  <c r="B1499" i="1"/>
  <c r="A1499" i="1"/>
  <c r="B1497" i="1"/>
  <c r="A1497" i="1"/>
  <c r="B1495" i="1"/>
  <c r="A1495" i="1"/>
  <c r="B1490" i="1"/>
  <c r="A1490" i="1"/>
  <c r="B1483" i="1"/>
  <c r="A1483" i="1"/>
  <c r="B1481" i="1"/>
  <c r="A1481" i="1"/>
  <c r="B1479" i="1"/>
  <c r="A1479" i="1"/>
  <c r="B1472" i="1"/>
  <c r="A1472" i="1"/>
  <c r="B1470" i="1"/>
  <c r="A1470" i="1"/>
  <c r="B1464" i="1"/>
  <c r="A1464" i="1"/>
  <c r="B1462" i="1"/>
  <c r="A1462" i="1"/>
  <c r="B1460" i="1"/>
  <c r="A1460" i="1"/>
  <c r="B1457" i="1"/>
  <c r="A1457" i="1"/>
  <c r="B1450" i="1"/>
  <c r="A1450" i="1"/>
  <c r="B1446" i="1"/>
  <c r="A1446" i="1"/>
  <c r="B1442" i="1"/>
  <c r="A1442" i="1"/>
  <c r="B1430" i="1"/>
  <c r="A1430" i="1"/>
  <c r="B1425" i="1"/>
  <c r="A1425" i="1"/>
  <c r="B1423" i="1"/>
  <c r="A1423" i="1"/>
  <c r="B1421" i="1"/>
  <c r="A1421" i="1"/>
  <c r="B1418" i="1"/>
  <c r="A1418" i="1"/>
  <c r="B1415" i="1"/>
  <c r="A1415" i="1"/>
  <c r="B1412" i="1"/>
  <c r="A1412" i="1"/>
  <c r="B1409" i="1"/>
  <c r="A1409" i="1"/>
  <c r="B1406" i="1"/>
  <c r="A1406" i="1"/>
  <c r="B1404" i="1"/>
  <c r="A1404" i="1"/>
  <c r="B1400" i="1"/>
  <c r="A1400" i="1"/>
  <c r="B1397" i="1"/>
  <c r="A1397" i="1"/>
  <c r="B1395" i="1"/>
  <c r="A1395" i="1"/>
  <c r="B1393" i="1"/>
  <c r="A1393" i="1"/>
  <c r="B1391" i="1"/>
  <c r="A1391" i="1"/>
  <c r="B1388" i="1"/>
  <c r="A1388" i="1"/>
  <c r="B1386" i="1"/>
  <c r="A1386" i="1"/>
  <c r="B1380" i="1"/>
  <c r="A1380" i="1"/>
  <c r="B1378" i="1"/>
  <c r="A1378" i="1"/>
  <c r="B1375" i="1"/>
  <c r="A1375" i="1"/>
  <c r="B1372" i="1"/>
  <c r="A1372" i="1"/>
  <c r="B1367" i="1"/>
  <c r="A1367" i="1"/>
  <c r="B1365" i="1"/>
  <c r="A1365" i="1"/>
  <c r="B1363" i="1"/>
  <c r="A1363" i="1"/>
  <c r="B1361" i="1"/>
  <c r="A1361" i="1"/>
  <c r="B1359" i="1"/>
  <c r="A1359" i="1"/>
  <c r="B1357" i="1"/>
  <c r="A1357" i="1"/>
  <c r="B1355" i="1"/>
  <c r="A1355" i="1"/>
  <c r="B1353" i="1"/>
  <c r="A1353" i="1"/>
  <c r="B1351" i="1"/>
  <c r="A1351" i="1"/>
  <c r="B1349" i="1"/>
  <c r="A1349" i="1"/>
  <c r="B1347" i="1"/>
  <c r="A1347" i="1"/>
  <c r="B1344" i="1"/>
  <c r="A1344" i="1"/>
  <c r="B1342" i="1"/>
  <c r="A1342" i="1"/>
  <c r="B1340" i="1"/>
  <c r="A1340" i="1"/>
  <c r="B1338" i="1"/>
  <c r="A1338" i="1"/>
  <c r="B1336" i="1"/>
  <c r="A1336" i="1"/>
  <c r="B1334" i="1"/>
  <c r="A1334" i="1"/>
  <c r="B1332" i="1"/>
  <c r="A1332" i="1"/>
  <c r="B1330" i="1"/>
  <c r="A1330" i="1"/>
  <c r="B1266" i="1"/>
  <c r="A1266" i="1"/>
  <c r="B1264" i="1"/>
  <c r="A1264" i="1"/>
  <c r="B1262" i="1"/>
  <c r="A1262" i="1"/>
  <c r="B1260" i="1"/>
  <c r="A1260" i="1"/>
  <c r="B1255" i="1"/>
  <c r="A1255" i="1"/>
  <c r="B1251" i="1"/>
  <c r="A1251" i="1"/>
  <c r="B1249" i="1"/>
  <c r="A1249" i="1"/>
  <c r="B1247" i="1"/>
  <c r="A1247" i="1"/>
  <c r="B1245" i="1"/>
  <c r="A1245" i="1"/>
  <c r="B1223" i="1"/>
  <c r="A1223" i="1"/>
  <c r="B1220" i="1"/>
  <c r="A1220" i="1"/>
  <c r="B1214" i="1"/>
  <c r="A1214" i="1"/>
  <c r="B1211" i="1"/>
  <c r="A1211" i="1"/>
  <c r="B1206" i="1"/>
  <c r="A1206" i="1"/>
  <c r="B1202" i="1"/>
  <c r="A1202" i="1"/>
  <c r="B1200" i="1"/>
  <c r="A1200" i="1"/>
  <c r="B1198" i="1"/>
  <c r="A1198" i="1"/>
  <c r="B1194" i="1"/>
  <c r="A1194" i="1"/>
  <c r="B1191" i="1"/>
  <c r="A1191" i="1"/>
  <c r="B1184" i="1"/>
  <c r="A1184" i="1"/>
  <c r="B1180" i="1"/>
  <c r="A1180" i="1"/>
  <c r="B1178" i="1"/>
  <c r="A1178" i="1"/>
  <c r="B1176" i="1"/>
  <c r="A1176" i="1"/>
  <c r="B1173" i="1"/>
  <c r="A1173" i="1"/>
  <c r="B1171" i="1"/>
  <c r="A1171" i="1"/>
  <c r="B1169" i="1"/>
  <c r="A1169" i="1"/>
  <c r="B1167" i="1"/>
  <c r="A1167" i="1"/>
  <c r="B1165" i="1"/>
  <c r="A1165" i="1"/>
  <c r="B1154" i="1"/>
  <c r="A1154" i="1"/>
  <c r="B1152" i="1"/>
  <c r="A1152" i="1"/>
  <c r="B1150" i="1"/>
  <c r="A1150" i="1"/>
  <c r="B1148" i="1"/>
  <c r="A1148" i="1"/>
  <c r="B1146" i="1"/>
  <c r="A1146" i="1"/>
  <c r="B1144" i="1"/>
  <c r="A1144" i="1"/>
  <c r="B1142" i="1"/>
  <c r="A1142" i="1"/>
  <c r="B1140" i="1"/>
  <c r="A1140" i="1"/>
  <c r="B1136" i="1"/>
  <c r="A1136" i="1"/>
  <c r="B1134" i="1"/>
  <c r="A1134" i="1"/>
  <c r="B1128" i="1"/>
  <c r="A1128" i="1"/>
  <c r="B1126" i="1"/>
  <c r="A1126" i="1"/>
  <c r="B1124" i="1"/>
  <c r="A1124" i="1"/>
  <c r="B1122" i="1"/>
  <c r="A1122" i="1"/>
  <c r="B1119" i="1"/>
  <c r="A1119" i="1"/>
  <c r="B1117" i="1"/>
  <c r="A1117" i="1"/>
  <c r="B1105" i="1"/>
  <c r="A1105" i="1"/>
  <c r="B1103" i="1"/>
  <c r="A1103" i="1"/>
  <c r="B1101" i="1"/>
  <c r="A1101" i="1"/>
  <c r="B1099" i="1"/>
  <c r="A1099" i="1"/>
  <c r="B1097" i="1"/>
  <c r="A1097" i="1"/>
  <c r="B1095" i="1"/>
  <c r="A1095" i="1"/>
  <c r="B1093" i="1"/>
  <c r="A1093" i="1"/>
  <c r="B1091" i="1"/>
  <c r="A1091" i="1"/>
  <c r="B1089" i="1"/>
  <c r="A1089" i="1"/>
  <c r="B1087" i="1"/>
  <c r="A1087" i="1"/>
  <c r="B1085" i="1"/>
  <c r="A1085" i="1"/>
  <c r="B1083" i="1"/>
  <c r="A1083" i="1"/>
  <c r="B1081" i="1"/>
  <c r="A1081" i="1"/>
  <c r="B1079" i="1"/>
  <c r="A1079" i="1"/>
  <c r="B1077" i="1"/>
  <c r="A1077" i="1"/>
  <c r="B1075" i="1"/>
  <c r="A1075" i="1"/>
  <c r="B1073" i="1"/>
  <c r="A1073" i="1"/>
  <c r="B1071" i="1"/>
  <c r="A1071" i="1"/>
  <c r="B1069" i="1"/>
  <c r="A1069" i="1"/>
  <c r="B1052" i="1"/>
  <c r="A1052" i="1"/>
  <c r="B1045" i="1"/>
  <c r="A1045" i="1"/>
  <c r="B1043" i="1"/>
  <c r="A1043" i="1"/>
  <c r="B1041" i="1"/>
  <c r="A1041" i="1"/>
  <c r="B1038" i="1"/>
  <c r="A1038" i="1"/>
  <c r="B1034" i="1"/>
  <c r="A1034" i="1"/>
  <c r="B1031" i="1"/>
  <c r="A1031" i="1"/>
  <c r="B978" i="1"/>
  <c r="A978" i="1"/>
  <c r="B976" i="1"/>
  <c r="A976" i="1"/>
  <c r="B974" i="1"/>
  <c r="A974" i="1"/>
  <c r="B969" i="1"/>
  <c r="A969" i="1"/>
  <c r="B959" i="1"/>
  <c r="A959" i="1"/>
  <c r="B953" i="1"/>
  <c r="A953" i="1"/>
  <c r="B946" i="1"/>
  <c r="A946" i="1"/>
  <c r="B941" i="1"/>
  <c r="A941" i="1"/>
  <c r="B937" i="1"/>
  <c r="A937" i="1"/>
  <c r="B934" i="1"/>
  <c r="A934" i="1"/>
  <c r="B931" i="1"/>
  <c r="A931" i="1"/>
  <c r="B899" i="1"/>
  <c r="A899" i="1"/>
  <c r="B895" i="1"/>
  <c r="A895" i="1"/>
  <c r="B889" i="1"/>
  <c r="A889" i="1"/>
  <c r="B887" i="1"/>
  <c r="A887" i="1"/>
  <c r="B885" i="1"/>
  <c r="A885" i="1"/>
  <c r="B883" i="1"/>
  <c r="A883" i="1"/>
  <c r="B881" i="1"/>
  <c r="A881" i="1"/>
  <c r="B879" i="1"/>
  <c r="A879" i="1"/>
  <c r="B877" i="1"/>
  <c r="A877" i="1"/>
  <c r="B875" i="1"/>
  <c r="A875" i="1"/>
  <c r="B848" i="1"/>
  <c r="A848" i="1"/>
  <c r="B846" i="1"/>
  <c r="A846" i="1"/>
  <c r="B839" i="1"/>
  <c r="A839" i="1"/>
  <c r="B835" i="1"/>
  <c r="A835" i="1"/>
  <c r="B829" i="1"/>
  <c r="A829" i="1"/>
  <c r="B822" i="1"/>
  <c r="A822" i="1"/>
  <c r="B818" i="1"/>
  <c r="A818" i="1"/>
  <c r="B816" i="1"/>
  <c r="A816" i="1"/>
  <c r="B814" i="1"/>
  <c r="A814" i="1"/>
  <c r="B794" i="1"/>
  <c r="A794" i="1"/>
  <c r="B790" i="1"/>
  <c r="A790" i="1"/>
  <c r="B784" i="1"/>
  <c r="A784" i="1"/>
  <c r="B778" i="1"/>
  <c r="A778" i="1"/>
  <c r="B773" i="1"/>
  <c r="A773" i="1"/>
  <c r="B771" i="1"/>
  <c r="A771" i="1"/>
  <c r="B769" i="1"/>
  <c r="A769" i="1"/>
  <c r="B663" i="1"/>
  <c r="A663" i="1"/>
  <c r="B658" i="1"/>
  <c r="A658" i="1"/>
  <c r="B653" i="1"/>
  <c r="A653" i="1"/>
  <c r="B647" i="1"/>
  <c r="A647" i="1"/>
  <c r="B642" i="1"/>
  <c r="A642" i="1"/>
  <c r="B638" i="1"/>
  <c r="A638" i="1"/>
  <c r="B629" i="1"/>
  <c r="A629" i="1"/>
  <c r="B627" i="1"/>
  <c r="A627" i="1"/>
  <c r="B625" i="1"/>
  <c r="A625" i="1"/>
  <c r="B623" i="1"/>
  <c r="A623" i="1"/>
  <c r="B575" i="1"/>
  <c r="A575" i="1"/>
  <c r="B568" i="1"/>
  <c r="A568" i="1"/>
  <c r="B566" i="1"/>
  <c r="A566" i="1"/>
  <c r="B564" i="1"/>
  <c r="A564" i="1"/>
  <c r="B562" i="1"/>
  <c r="A562" i="1"/>
  <c r="B560" i="1"/>
  <c r="A560" i="1"/>
  <c r="B540" i="1"/>
  <c r="A540" i="1"/>
  <c r="B536" i="1"/>
  <c r="A536" i="1"/>
  <c r="B531" i="1"/>
  <c r="A531" i="1"/>
  <c r="B529" i="1"/>
  <c r="A529" i="1"/>
  <c r="B527" i="1"/>
  <c r="A527" i="1"/>
  <c r="B520" i="1"/>
  <c r="A520" i="1"/>
  <c r="B518" i="1"/>
  <c r="A518" i="1"/>
  <c r="B516" i="1"/>
  <c r="A516" i="1"/>
  <c r="B453" i="1"/>
  <c r="A453" i="1"/>
  <c r="B450" i="1"/>
  <c r="A450" i="1"/>
  <c r="B438" i="1"/>
  <c r="A438" i="1"/>
  <c r="B428" i="1"/>
  <c r="A428" i="1"/>
  <c r="B425" i="1"/>
  <c r="A425" i="1"/>
  <c r="B422" i="1"/>
  <c r="A422" i="1"/>
  <c r="B419" i="1"/>
  <c r="A419" i="1"/>
  <c r="B383" i="1"/>
  <c r="A383" i="1"/>
  <c r="B381" i="1"/>
  <c r="A381" i="1"/>
  <c r="B379" i="1"/>
  <c r="A379" i="1"/>
  <c r="B377" i="1"/>
  <c r="A377" i="1"/>
  <c r="B368" i="1"/>
  <c r="A368" i="1"/>
  <c r="B366" i="1"/>
  <c r="A366" i="1"/>
  <c r="B344" i="1"/>
  <c r="A344" i="1"/>
  <c r="B342" i="1"/>
  <c r="A342" i="1"/>
  <c r="B339" i="1"/>
  <c r="A339" i="1"/>
  <c r="B334" i="1"/>
  <c r="A334" i="1"/>
  <c r="B315" i="1"/>
  <c r="A315" i="1"/>
  <c r="B313" i="1"/>
  <c r="A313" i="1"/>
  <c r="B311" i="1"/>
  <c r="A311" i="1"/>
  <c r="B309" i="1"/>
  <c r="A309" i="1"/>
  <c r="B304" i="1"/>
  <c r="A304" i="1"/>
  <c r="B283" i="1"/>
  <c r="A283" i="1"/>
  <c r="B278" i="1"/>
  <c r="A278" i="1"/>
  <c r="B253" i="1"/>
  <c r="A253" i="1"/>
  <c r="B250" i="1"/>
  <c r="A250" i="1"/>
  <c r="B247" i="1"/>
  <c r="A247" i="1"/>
  <c r="B245" i="1"/>
  <c r="A245" i="1"/>
  <c r="B243" i="1"/>
  <c r="A243" i="1"/>
  <c r="B240" i="1"/>
  <c r="A240" i="1"/>
  <c r="B237" i="1"/>
  <c r="A237" i="1"/>
  <c r="B235" i="1"/>
  <c r="A235" i="1"/>
  <c r="B230" i="1"/>
  <c r="A230" i="1"/>
  <c r="B228" i="1"/>
  <c r="A228" i="1"/>
  <c r="B225" i="1"/>
  <c r="A225" i="1"/>
  <c r="B206" i="1"/>
  <c r="A206" i="1"/>
  <c r="B203" i="1"/>
  <c r="A203" i="1"/>
  <c r="B201" i="1"/>
  <c r="A201" i="1"/>
  <c r="B199" i="1"/>
  <c r="A199" i="1"/>
  <c r="B197" i="1"/>
  <c r="A197" i="1"/>
  <c r="B156" i="1"/>
  <c r="A156" i="1"/>
  <c r="B152" i="1"/>
  <c r="A152" i="1"/>
  <c r="B148" i="1"/>
  <c r="A148" i="1"/>
  <c r="B145" i="1"/>
  <c r="A145" i="1"/>
  <c r="B141" i="1"/>
  <c r="A141" i="1"/>
  <c r="B139" i="1"/>
  <c r="A139" i="1"/>
  <c r="B134" i="1"/>
  <c r="A134" i="1"/>
  <c r="B132" i="1"/>
  <c r="A132" i="1"/>
  <c r="B69" i="1"/>
  <c r="A69" i="1"/>
  <c r="B62" i="1"/>
  <c r="A62" i="1"/>
  <c r="B59" i="1"/>
  <c r="A59" i="1"/>
  <c r="B50" i="1"/>
  <c r="A50" i="1"/>
  <c r="B47" i="1"/>
  <c r="A47" i="1"/>
  <c r="B45" i="1"/>
  <c r="A45" i="1"/>
  <c r="B43" i="1"/>
  <c r="A43" i="1"/>
  <c r="B40" i="1"/>
  <c r="A40" i="1"/>
  <c r="B35" i="1"/>
  <c r="A35" i="1"/>
  <c r="B33" i="1"/>
  <c r="A33" i="1"/>
  <c r="B30" i="1"/>
  <c r="A30" i="1"/>
  <c r="B25" i="1"/>
  <c r="A25" i="1"/>
  <c r="B16" i="1"/>
  <c r="A16" i="1"/>
  <c r="B14" i="1"/>
  <c r="A14" i="1"/>
  <c r="B12" i="1"/>
  <c r="A12" i="1"/>
  <c r="B7" i="1" l="1"/>
  <c r="A7" i="1"/>
  <c r="D8" i="1"/>
  <c r="D9" i="1"/>
  <c r="D10" i="1"/>
  <c r="D11" i="1"/>
  <c r="D13" i="1"/>
  <c r="D15" i="1"/>
  <c r="D17" i="1"/>
  <c r="D18" i="1"/>
  <c r="D19" i="1"/>
  <c r="D20" i="1"/>
  <c r="D21" i="1"/>
  <c r="D22" i="1"/>
  <c r="D23" i="1"/>
  <c r="D24" i="1"/>
  <c r="D26" i="1"/>
  <c r="D27" i="1"/>
  <c r="D28" i="1"/>
  <c r="D29" i="1"/>
  <c r="D31" i="1"/>
  <c r="D32" i="1"/>
  <c r="D34" i="1"/>
  <c r="D36" i="1"/>
  <c r="D37" i="1"/>
  <c r="D38" i="1"/>
  <c r="D39" i="1"/>
  <c r="D41" i="1"/>
  <c r="D42" i="1"/>
  <c r="D44" i="1"/>
  <c r="D46" i="1"/>
  <c r="D48" i="1"/>
  <c r="D49" i="1"/>
  <c r="D51" i="1"/>
  <c r="D52" i="1"/>
  <c r="D53" i="1"/>
  <c r="D54" i="1"/>
  <c r="D55" i="1"/>
  <c r="D56" i="1"/>
  <c r="D57" i="1"/>
  <c r="D58" i="1"/>
  <c r="D60" i="1"/>
  <c r="D61" i="1"/>
  <c r="D63" i="1"/>
  <c r="D64" i="1"/>
  <c r="D65" i="1"/>
  <c r="D66" i="1"/>
  <c r="D67" i="1"/>
  <c r="D68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5" i="1"/>
  <c r="D136" i="1"/>
  <c r="D137" i="1"/>
  <c r="D138" i="1"/>
  <c r="D140" i="1"/>
  <c r="D142" i="1"/>
  <c r="D143" i="1"/>
  <c r="D144" i="1"/>
  <c r="D146" i="1"/>
  <c r="D147" i="1"/>
  <c r="D149" i="1"/>
  <c r="D150" i="1"/>
  <c r="D151" i="1"/>
  <c r="D153" i="1"/>
  <c r="D154" i="1"/>
  <c r="D155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8" i="1"/>
  <c r="D200" i="1"/>
  <c r="D202" i="1"/>
  <c r="D204" i="1"/>
  <c r="D205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6" i="1"/>
  <c r="D227" i="1"/>
  <c r="D229" i="1"/>
  <c r="D231" i="1"/>
  <c r="D232" i="1"/>
  <c r="D233" i="1"/>
  <c r="D234" i="1"/>
  <c r="D236" i="1"/>
  <c r="D238" i="1"/>
  <c r="D239" i="1"/>
  <c r="D241" i="1"/>
  <c r="D242" i="1"/>
  <c r="D244" i="1"/>
  <c r="D246" i="1"/>
  <c r="D248" i="1"/>
  <c r="D249" i="1"/>
  <c r="D251" i="1"/>
  <c r="D252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9" i="1"/>
  <c r="D280" i="1"/>
  <c r="D281" i="1"/>
  <c r="D282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5" i="1"/>
  <c r="D306" i="1"/>
  <c r="D307" i="1"/>
  <c r="D308" i="1"/>
  <c r="D310" i="1"/>
  <c r="D312" i="1"/>
  <c r="D314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5" i="1"/>
  <c r="D336" i="1"/>
  <c r="D337" i="1"/>
  <c r="D338" i="1"/>
  <c r="D340" i="1"/>
  <c r="D341" i="1"/>
  <c r="D343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7" i="1"/>
  <c r="D369" i="1"/>
  <c r="D370" i="1"/>
  <c r="D371" i="1"/>
  <c r="D372" i="1"/>
  <c r="D373" i="1"/>
  <c r="D374" i="1"/>
  <c r="D375" i="1"/>
  <c r="D376" i="1"/>
  <c r="D378" i="1"/>
  <c r="D380" i="1"/>
  <c r="D382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20" i="1"/>
  <c r="D421" i="1"/>
  <c r="D423" i="1"/>
  <c r="D424" i="1"/>
  <c r="D426" i="1"/>
  <c r="D427" i="1"/>
  <c r="D429" i="1"/>
  <c r="D430" i="1"/>
  <c r="D431" i="1"/>
  <c r="D432" i="1"/>
  <c r="D433" i="1"/>
  <c r="D434" i="1"/>
  <c r="D435" i="1"/>
  <c r="D436" i="1"/>
  <c r="D437" i="1"/>
  <c r="D439" i="1"/>
  <c r="D440" i="1"/>
  <c r="D441" i="1"/>
  <c r="D442" i="1"/>
  <c r="D443" i="1"/>
  <c r="D444" i="1"/>
  <c r="D445" i="1"/>
  <c r="D446" i="1"/>
  <c r="D447" i="1"/>
  <c r="D448" i="1"/>
  <c r="D449" i="1"/>
  <c r="D451" i="1"/>
  <c r="D452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7" i="1"/>
  <c r="D519" i="1"/>
  <c r="D521" i="1"/>
  <c r="D522" i="1"/>
  <c r="D523" i="1"/>
  <c r="D524" i="1"/>
  <c r="D525" i="1"/>
  <c r="D526" i="1"/>
  <c r="D528" i="1"/>
  <c r="D530" i="1"/>
  <c r="D532" i="1"/>
  <c r="D533" i="1"/>
  <c r="D534" i="1"/>
  <c r="D535" i="1"/>
  <c r="D537" i="1"/>
  <c r="D538" i="1"/>
  <c r="D539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1" i="1"/>
  <c r="D563" i="1"/>
  <c r="D565" i="1"/>
  <c r="D567" i="1"/>
  <c r="D569" i="1"/>
  <c r="D570" i="1"/>
  <c r="D571" i="1"/>
  <c r="D572" i="1"/>
  <c r="D573" i="1"/>
  <c r="D574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4" i="1"/>
  <c r="D626" i="1"/>
  <c r="D628" i="1"/>
  <c r="D630" i="1"/>
  <c r="D631" i="1"/>
  <c r="D632" i="1"/>
  <c r="D633" i="1"/>
  <c r="D634" i="1"/>
  <c r="D635" i="1"/>
  <c r="D636" i="1"/>
  <c r="D637" i="1"/>
  <c r="D639" i="1"/>
  <c r="D640" i="1"/>
  <c r="D641" i="1"/>
  <c r="D643" i="1"/>
  <c r="D644" i="1"/>
  <c r="D645" i="1"/>
  <c r="D646" i="1"/>
  <c r="D648" i="1"/>
  <c r="D649" i="1"/>
  <c r="D650" i="1"/>
  <c r="D651" i="1"/>
  <c r="D652" i="1"/>
  <c r="D654" i="1"/>
  <c r="D655" i="1"/>
  <c r="D656" i="1"/>
  <c r="D657" i="1"/>
  <c r="D659" i="1"/>
  <c r="D660" i="1"/>
  <c r="D661" i="1"/>
  <c r="D662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70" i="1"/>
  <c r="D772" i="1"/>
  <c r="D774" i="1"/>
  <c r="D775" i="1"/>
  <c r="D776" i="1"/>
  <c r="D777" i="1"/>
  <c r="D779" i="1"/>
  <c r="D780" i="1"/>
  <c r="D781" i="1"/>
  <c r="D782" i="1"/>
  <c r="D783" i="1"/>
  <c r="D785" i="1"/>
  <c r="D786" i="1"/>
  <c r="D787" i="1"/>
  <c r="D788" i="1"/>
  <c r="D789" i="1"/>
  <c r="D791" i="1"/>
  <c r="D792" i="1"/>
  <c r="D793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5" i="1"/>
  <c r="D817" i="1"/>
  <c r="D819" i="1"/>
  <c r="D820" i="1"/>
  <c r="D821" i="1"/>
  <c r="D823" i="1"/>
  <c r="D824" i="1"/>
  <c r="D825" i="1"/>
  <c r="D826" i="1"/>
  <c r="D827" i="1"/>
  <c r="D828" i="1"/>
  <c r="D830" i="1"/>
  <c r="D831" i="1"/>
  <c r="D832" i="1"/>
  <c r="D833" i="1"/>
  <c r="D834" i="1"/>
  <c r="D836" i="1"/>
  <c r="D837" i="1"/>
  <c r="D838" i="1"/>
  <c r="D840" i="1"/>
  <c r="D841" i="1"/>
  <c r="D842" i="1"/>
  <c r="D843" i="1"/>
  <c r="D844" i="1"/>
  <c r="D845" i="1"/>
  <c r="D847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6" i="1"/>
  <c r="D878" i="1"/>
  <c r="D880" i="1"/>
  <c r="D882" i="1"/>
  <c r="D884" i="1"/>
  <c r="D886" i="1"/>
  <c r="D888" i="1"/>
  <c r="D890" i="1"/>
  <c r="D891" i="1"/>
  <c r="D892" i="1"/>
  <c r="D893" i="1"/>
  <c r="D894" i="1"/>
  <c r="D896" i="1"/>
  <c r="D897" i="1"/>
  <c r="D898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2" i="1"/>
  <c r="D933" i="1"/>
  <c r="D935" i="1"/>
  <c r="D936" i="1"/>
  <c r="D938" i="1"/>
  <c r="D939" i="1"/>
  <c r="D940" i="1"/>
  <c r="D942" i="1"/>
  <c r="D943" i="1"/>
  <c r="D944" i="1"/>
  <c r="D945" i="1"/>
  <c r="D947" i="1"/>
  <c r="D948" i="1"/>
  <c r="D949" i="1"/>
  <c r="D950" i="1"/>
  <c r="D951" i="1"/>
  <c r="D952" i="1"/>
  <c r="D954" i="1"/>
  <c r="D955" i="1"/>
  <c r="D956" i="1"/>
  <c r="D957" i="1"/>
  <c r="D958" i="1"/>
  <c r="D960" i="1"/>
  <c r="D961" i="1"/>
  <c r="D962" i="1"/>
  <c r="D963" i="1"/>
  <c r="D964" i="1"/>
  <c r="D965" i="1"/>
  <c r="D966" i="1"/>
  <c r="D967" i="1"/>
  <c r="D968" i="1"/>
  <c r="D970" i="1"/>
  <c r="D971" i="1"/>
  <c r="D972" i="1"/>
  <c r="D973" i="1"/>
  <c r="D975" i="1"/>
  <c r="D977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2" i="1"/>
  <c r="D1033" i="1"/>
  <c r="D1035" i="1"/>
  <c r="D1036" i="1"/>
  <c r="D1037" i="1"/>
  <c r="D1039" i="1"/>
  <c r="D1040" i="1"/>
  <c r="D1042" i="1"/>
  <c r="D1044" i="1"/>
  <c r="D1046" i="1"/>
  <c r="D1047" i="1"/>
  <c r="D1048" i="1"/>
  <c r="D1049" i="1"/>
  <c r="D1050" i="1"/>
  <c r="D1051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70" i="1"/>
  <c r="D1072" i="1"/>
  <c r="D1074" i="1"/>
  <c r="D1076" i="1"/>
  <c r="D1078" i="1"/>
  <c r="D1080" i="1"/>
  <c r="D1082" i="1"/>
  <c r="D1084" i="1"/>
  <c r="D1086" i="1"/>
  <c r="D1088" i="1"/>
  <c r="D1090" i="1"/>
  <c r="D1092" i="1"/>
  <c r="D1094" i="1"/>
  <c r="D1096" i="1"/>
  <c r="D1098" i="1"/>
  <c r="D1100" i="1"/>
  <c r="D1102" i="1"/>
  <c r="D1104" i="1"/>
  <c r="D1106" i="1"/>
  <c r="D1107" i="1"/>
  <c r="D1108" i="1"/>
  <c r="D1109" i="1"/>
  <c r="D1110" i="1"/>
  <c r="D1111" i="1"/>
  <c r="D1112" i="1"/>
  <c r="D1113" i="1"/>
  <c r="D1114" i="1"/>
  <c r="D1115" i="1"/>
  <c r="D1116" i="1"/>
  <c r="D1118" i="1"/>
  <c r="D1120" i="1"/>
  <c r="D1121" i="1"/>
  <c r="D1123" i="1"/>
  <c r="D1125" i="1"/>
  <c r="D1127" i="1"/>
  <c r="D1129" i="1"/>
  <c r="D1130" i="1"/>
  <c r="D1131" i="1"/>
  <c r="D1132" i="1"/>
  <c r="D1133" i="1"/>
  <c r="D1135" i="1"/>
  <c r="D1137" i="1"/>
  <c r="D1138" i="1"/>
  <c r="D1139" i="1"/>
  <c r="D1141" i="1"/>
  <c r="D1143" i="1"/>
  <c r="D1145" i="1"/>
  <c r="D1147" i="1"/>
  <c r="D1149" i="1"/>
  <c r="D1151" i="1"/>
  <c r="D1153" i="1"/>
  <c r="D1155" i="1"/>
  <c r="D1156" i="1"/>
  <c r="D1157" i="1"/>
  <c r="D1158" i="1"/>
  <c r="D1159" i="1"/>
  <c r="D1160" i="1"/>
  <c r="D1161" i="1"/>
  <c r="D1162" i="1"/>
  <c r="D1163" i="1"/>
  <c r="D1164" i="1"/>
  <c r="D1166" i="1"/>
  <c r="D1168" i="1"/>
  <c r="D1170" i="1"/>
  <c r="D1172" i="1"/>
  <c r="D1174" i="1"/>
  <c r="D1175" i="1"/>
  <c r="D1177" i="1"/>
  <c r="D1179" i="1"/>
  <c r="D1181" i="1"/>
  <c r="D1182" i="1"/>
  <c r="D1183" i="1"/>
  <c r="D1185" i="1"/>
  <c r="D1186" i="1"/>
  <c r="D1187" i="1"/>
  <c r="D1188" i="1"/>
  <c r="D1189" i="1"/>
  <c r="D1190" i="1"/>
  <c r="D1192" i="1"/>
  <c r="D1193" i="1"/>
  <c r="D1195" i="1"/>
  <c r="D1196" i="1"/>
  <c r="D1197" i="1"/>
  <c r="D1199" i="1"/>
  <c r="D1201" i="1"/>
  <c r="D1203" i="1"/>
  <c r="D1204" i="1"/>
  <c r="D1205" i="1"/>
  <c r="D1207" i="1"/>
  <c r="D1208" i="1"/>
  <c r="D1209" i="1"/>
  <c r="D1210" i="1"/>
  <c r="D1212" i="1"/>
  <c r="D1213" i="1"/>
  <c r="D1215" i="1"/>
  <c r="D1216" i="1"/>
  <c r="D1217" i="1"/>
  <c r="D1218" i="1"/>
  <c r="D1219" i="1"/>
  <c r="D1221" i="1"/>
  <c r="D1222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6" i="1"/>
  <c r="D1248" i="1"/>
  <c r="D1250" i="1"/>
  <c r="D1252" i="1"/>
  <c r="D1253" i="1"/>
  <c r="D1254" i="1"/>
  <c r="D1256" i="1"/>
  <c r="D1257" i="1"/>
  <c r="D1258" i="1"/>
  <c r="D1259" i="1"/>
  <c r="D1261" i="1"/>
  <c r="D1263" i="1"/>
  <c r="D1265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1" i="1"/>
  <c r="D1333" i="1"/>
  <c r="D1335" i="1"/>
  <c r="D1337" i="1"/>
  <c r="D1339" i="1"/>
  <c r="D1341" i="1"/>
  <c r="D1343" i="1"/>
  <c r="D1345" i="1"/>
  <c r="D1346" i="1"/>
  <c r="D1348" i="1"/>
  <c r="D1350" i="1"/>
  <c r="D1352" i="1"/>
  <c r="D1354" i="1"/>
  <c r="D1356" i="1"/>
  <c r="D1358" i="1"/>
  <c r="D1360" i="1"/>
  <c r="D1362" i="1"/>
  <c r="D1364" i="1"/>
  <c r="D1366" i="1"/>
  <c r="D1368" i="1"/>
  <c r="D1369" i="1"/>
  <c r="D1370" i="1"/>
  <c r="D1371" i="1"/>
  <c r="D1373" i="1"/>
  <c r="D1374" i="1"/>
  <c r="D1376" i="1"/>
  <c r="D1377" i="1"/>
  <c r="D1379" i="1"/>
  <c r="D1381" i="1"/>
  <c r="D1382" i="1"/>
  <c r="D1383" i="1"/>
  <c r="D1384" i="1"/>
  <c r="D1385" i="1"/>
  <c r="D1387" i="1"/>
  <c r="D1389" i="1"/>
  <c r="D1390" i="1"/>
  <c r="D1392" i="1"/>
  <c r="D1394" i="1"/>
  <c r="D1396" i="1"/>
  <c r="D1398" i="1"/>
  <c r="D1399" i="1"/>
  <c r="D1401" i="1"/>
  <c r="D1402" i="1"/>
  <c r="D1403" i="1"/>
  <c r="D1405" i="1"/>
  <c r="D1407" i="1"/>
  <c r="D1408" i="1"/>
  <c r="D1410" i="1"/>
  <c r="D1411" i="1"/>
  <c r="D1413" i="1"/>
  <c r="D1414" i="1"/>
  <c r="D1416" i="1"/>
  <c r="D1417" i="1"/>
  <c r="D1419" i="1"/>
  <c r="D1420" i="1"/>
  <c r="D1422" i="1"/>
  <c r="D1424" i="1"/>
  <c r="D1426" i="1"/>
  <c r="D1427" i="1"/>
  <c r="D1428" i="1"/>
  <c r="D1429" i="1"/>
  <c r="D1431" i="1"/>
  <c r="D1432" i="1"/>
  <c r="D1433" i="1"/>
  <c r="D1434" i="1"/>
  <c r="D1435" i="1"/>
  <c r="D1436" i="1"/>
  <c r="D1437" i="1"/>
  <c r="D1438" i="1"/>
  <c r="D1439" i="1"/>
  <c r="D1440" i="1"/>
  <c r="D1441" i="1"/>
  <c r="D1443" i="1"/>
  <c r="D1444" i="1"/>
  <c r="D1445" i="1"/>
  <c r="D1447" i="1"/>
  <c r="D1448" i="1"/>
  <c r="D1449" i="1"/>
  <c r="D1451" i="1"/>
  <c r="D1452" i="1"/>
  <c r="D1453" i="1"/>
  <c r="D1454" i="1"/>
  <c r="D1455" i="1"/>
  <c r="D1456" i="1"/>
  <c r="D1458" i="1"/>
  <c r="D1459" i="1"/>
  <c r="D1461" i="1"/>
  <c r="D1463" i="1"/>
  <c r="D1465" i="1"/>
  <c r="D1466" i="1"/>
  <c r="D1467" i="1"/>
  <c r="D1468" i="1"/>
  <c r="D1469" i="1"/>
  <c r="D1471" i="1"/>
  <c r="D1473" i="1"/>
  <c r="D1474" i="1"/>
  <c r="D1475" i="1"/>
  <c r="D1476" i="1"/>
  <c r="D1477" i="1"/>
  <c r="D1478" i="1"/>
  <c r="D1480" i="1"/>
  <c r="D1482" i="1"/>
  <c r="D1484" i="1"/>
  <c r="D1485" i="1"/>
  <c r="D1486" i="1"/>
  <c r="D1487" i="1"/>
  <c r="D1488" i="1"/>
  <c r="D1489" i="1"/>
  <c r="D1491" i="1"/>
  <c r="D1492" i="1"/>
  <c r="D1493" i="1"/>
  <c r="D1494" i="1"/>
  <c r="D1496" i="1"/>
  <c r="D1498" i="1"/>
  <c r="D1500" i="1"/>
  <c r="D1502" i="1"/>
  <c r="D1504" i="1"/>
  <c r="D1505" i="1"/>
  <c r="D1506" i="1"/>
  <c r="D1507" i="1"/>
  <c r="D1509" i="1"/>
  <c r="D1510" i="1"/>
  <c r="D1511" i="1"/>
  <c r="D1513" i="1"/>
  <c r="D1514" i="1"/>
  <c r="D1515" i="1"/>
  <c r="D1516" i="1"/>
  <c r="D1517" i="1"/>
  <c r="D1518" i="1"/>
  <c r="D1519" i="1"/>
  <c r="D1521" i="1"/>
  <c r="D1522" i="1"/>
  <c r="D1523" i="1"/>
  <c r="D1525" i="1"/>
  <c r="D1526" i="1"/>
  <c r="D1527" i="1"/>
  <c r="D1528" i="1"/>
  <c r="D1530" i="1"/>
  <c r="D1531" i="1"/>
  <c r="D1532" i="1"/>
  <c r="D1533" i="1"/>
  <c r="D1534" i="1"/>
  <c r="D1535" i="1"/>
  <c r="D1536" i="1"/>
  <c r="D1537" i="1"/>
  <c r="D1538" i="1"/>
  <c r="D1540" i="1"/>
  <c r="D1542" i="1"/>
  <c r="D1544" i="1"/>
  <c r="D1545" i="1"/>
  <c r="D1547" i="1"/>
  <c r="D1548" i="1"/>
  <c r="D1549" i="1"/>
  <c r="D1551" i="1"/>
  <c r="D1553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9" i="1"/>
  <c r="D1581" i="1"/>
  <c r="D1583" i="1"/>
  <c r="D1584" i="1"/>
  <c r="D1586" i="1"/>
  <c r="D1588" i="1"/>
  <c r="D1590" i="1"/>
  <c r="D1592" i="1"/>
  <c r="D1594" i="1"/>
  <c r="D1596" i="1"/>
  <c r="D1598" i="1"/>
  <c r="D1600" i="1"/>
  <c r="D1602" i="1"/>
  <c r="D1604" i="1"/>
  <c r="D1606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5" i="1"/>
  <c r="D1626" i="1"/>
  <c r="D1627" i="1"/>
  <c r="D1629" i="1"/>
  <c r="D1631" i="1"/>
  <c r="D1632" i="1"/>
  <c r="D1634" i="1"/>
  <c r="D1635" i="1"/>
  <c r="D1637" i="1"/>
  <c r="D1638" i="1"/>
  <c r="D1639" i="1"/>
  <c r="D1641" i="1"/>
  <c r="D1642" i="1"/>
  <c r="D1644" i="1"/>
  <c r="D1646" i="1"/>
  <c r="D1648" i="1"/>
  <c r="D1650" i="1"/>
  <c r="D1651" i="1"/>
  <c r="D1652" i="1"/>
  <c r="D1653" i="1"/>
  <c r="D1654" i="1"/>
  <c r="D1655" i="1"/>
  <c r="D1656" i="1"/>
  <c r="D1658" i="1"/>
  <c r="D1660" i="1"/>
  <c r="D1661" i="1"/>
  <c r="D1662" i="1"/>
  <c r="D1663" i="1"/>
  <c r="D1664" i="1"/>
  <c r="D1666" i="1"/>
  <c r="D1668" i="1"/>
  <c r="D1670" i="1"/>
  <c r="D1672" i="1"/>
  <c r="D1673" i="1"/>
  <c r="D1674" i="1"/>
  <c r="D1675" i="1"/>
  <c r="D1677" i="1"/>
  <c r="D1678" i="1"/>
  <c r="D1679" i="1"/>
  <c r="D1680" i="1"/>
  <c r="D1682" i="1"/>
  <c r="D1684" i="1"/>
  <c r="D1686" i="1"/>
  <c r="D1687" i="1"/>
  <c r="D1689" i="1"/>
  <c r="D1690" i="1"/>
  <c r="D1691" i="1"/>
  <c r="D1692" i="1"/>
  <c r="D1693" i="1"/>
  <c r="D1694" i="1"/>
  <c r="D1695" i="1"/>
  <c r="D1696" i="1"/>
  <c r="D1697" i="1"/>
  <c r="D1699" i="1"/>
  <c r="D1701" i="1"/>
  <c r="D1702" i="1"/>
  <c r="D1703" i="1"/>
  <c r="D1705" i="1"/>
  <c r="D1706" i="1"/>
  <c r="D1707" i="1"/>
  <c r="D1709" i="1"/>
  <c r="D1711" i="1"/>
  <c r="D1713" i="1"/>
  <c r="D1714" i="1"/>
  <c r="D1715" i="1"/>
  <c r="D1716" i="1"/>
  <c r="D1717" i="1"/>
  <c r="D1718" i="1"/>
  <c r="D1720" i="1"/>
  <c r="D1721" i="1"/>
  <c r="D1722" i="1"/>
  <c r="D1724" i="1"/>
  <c r="D1725" i="1"/>
  <c r="D1726" i="1"/>
  <c r="D1728" i="1"/>
  <c r="D1730" i="1"/>
  <c r="D1732" i="1"/>
  <c r="D1734" i="1"/>
  <c r="D1736" i="1"/>
  <c r="D1738" i="1"/>
  <c r="D1739" i="1"/>
  <c r="D1741" i="1"/>
  <c r="D1743" i="1"/>
  <c r="D1745" i="1"/>
  <c r="D1747" i="1"/>
  <c r="D1749" i="1"/>
  <c r="D1751" i="1"/>
  <c r="D1753" i="1"/>
  <c r="D1755" i="1"/>
  <c r="D1757" i="1"/>
  <c r="D1759" i="1"/>
  <c r="D1761" i="1"/>
  <c r="D1763" i="1"/>
  <c r="D1765" i="1"/>
  <c r="D1767" i="1"/>
  <c r="D1769" i="1"/>
  <c r="D1771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9" i="1"/>
  <c r="D1791" i="1"/>
  <c r="D1793" i="1"/>
  <c r="D1795" i="1"/>
  <c r="D1796" i="1"/>
  <c r="D1798" i="1"/>
  <c r="D1800" i="1"/>
  <c r="D1802" i="1"/>
  <c r="D1804" i="1"/>
  <c r="D1806" i="1"/>
  <c r="D1808" i="1"/>
  <c r="D1810" i="1"/>
  <c r="D1811" i="1"/>
  <c r="D1812" i="1"/>
  <c r="D1813" i="1"/>
  <c r="D1814" i="1"/>
  <c r="D1815" i="1"/>
  <c r="D1816" i="1"/>
  <c r="D1817" i="1"/>
  <c r="D1819" i="1"/>
  <c r="D1821" i="1"/>
  <c r="D1822" i="1"/>
  <c r="D1823" i="1"/>
  <c r="D1824" i="1"/>
  <c r="D1825" i="1"/>
  <c r="D1826" i="1"/>
  <c r="D1827" i="1"/>
  <c r="D1828" i="1"/>
  <c r="D1829" i="1"/>
  <c r="D1830" i="1"/>
  <c r="D1832" i="1"/>
  <c r="D1833" i="1"/>
  <c r="D1834" i="1"/>
  <c r="D1835" i="1"/>
  <c r="D1836" i="1"/>
  <c r="D1838" i="1"/>
  <c r="D1840" i="1"/>
  <c r="D1841" i="1"/>
  <c r="D1842" i="1"/>
  <c r="D1843" i="1"/>
  <c r="D1845" i="1"/>
  <c r="D1846" i="1"/>
  <c r="D1847" i="1"/>
  <c r="D1848" i="1"/>
  <c r="D1849" i="1"/>
  <c r="D1851" i="1"/>
  <c r="D1852" i="1"/>
  <c r="D1853" i="1"/>
  <c r="D1854" i="1"/>
  <c r="D1855" i="1"/>
  <c r="D1857" i="1"/>
  <c r="D1859" i="1"/>
  <c r="D1861" i="1"/>
  <c r="D1862" i="1"/>
  <c r="D1863" i="1"/>
  <c r="D1864" i="1"/>
  <c r="D1865" i="1"/>
  <c r="D1866" i="1"/>
  <c r="D1867" i="1"/>
  <c r="D1868" i="1"/>
  <c r="D1869" i="1"/>
  <c r="D1870" i="1"/>
  <c r="D1872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8" i="1"/>
  <c r="D1889" i="1"/>
  <c r="D1891" i="1"/>
  <c r="D1893" i="1"/>
  <c r="D1894" i="1"/>
  <c r="D1896" i="1"/>
  <c r="D1897" i="1"/>
  <c r="D1899" i="1"/>
  <c r="D1901" i="1"/>
  <c r="D1903" i="1"/>
  <c r="D1904" i="1"/>
  <c r="D1906" i="1"/>
  <c r="D1907" i="1"/>
  <c r="D1909" i="1"/>
  <c r="D1911" i="1"/>
  <c r="D1913" i="1"/>
  <c r="D1915" i="1"/>
  <c r="D1916" i="1"/>
  <c r="D1918" i="1"/>
  <c r="D1919" i="1"/>
  <c r="D1920" i="1"/>
  <c r="D1922" i="1"/>
  <c r="D1923" i="1"/>
  <c r="D1925" i="1"/>
  <c r="D1927" i="1"/>
  <c r="D1929" i="1"/>
  <c r="D1931" i="1"/>
  <c r="D1933" i="1"/>
  <c r="D1934" i="1"/>
  <c r="D1936" i="1"/>
  <c r="D1938" i="1"/>
  <c r="D1940" i="1"/>
  <c r="D1942" i="1"/>
  <c r="D1944" i="1"/>
  <c r="D1946" i="1"/>
  <c r="D1948" i="1"/>
  <c r="D1950" i="1"/>
  <c r="D1952" i="1"/>
  <c r="D1954" i="1"/>
  <c r="D1956" i="1"/>
  <c r="D1958" i="1"/>
  <c r="D1960" i="1"/>
  <c r="D1962" i="1"/>
  <c r="D1964" i="1"/>
  <c r="D1966" i="1"/>
  <c r="D1968" i="1"/>
  <c r="D1970" i="1"/>
  <c r="D1971" i="1"/>
  <c r="D1973" i="1"/>
  <c r="D1975" i="1"/>
  <c r="D1977" i="1"/>
  <c r="D1979" i="1"/>
  <c r="D1981" i="1"/>
  <c r="D1983" i="1"/>
  <c r="D1985" i="1"/>
  <c r="D1987" i="1"/>
  <c r="D1989" i="1"/>
  <c r="D1991" i="1"/>
  <c r="D1993" i="1"/>
  <c r="D1995" i="1"/>
  <c r="D1996" i="1"/>
  <c r="D1998" i="1"/>
  <c r="D1999" i="1"/>
  <c r="D2001" i="1"/>
  <c r="D2003" i="1"/>
  <c r="D2005" i="1"/>
  <c r="D2006" i="1"/>
  <c r="D2007" i="1"/>
  <c r="D2009" i="1"/>
  <c r="D2011" i="1"/>
  <c r="D2013" i="1"/>
  <c r="D2014" i="1"/>
  <c r="D2015" i="1"/>
  <c r="D2017" i="1"/>
  <c r="D2019" i="1"/>
  <c r="D2020" i="1"/>
  <c r="D2021" i="1"/>
  <c r="D2022" i="1"/>
  <c r="D2024" i="1"/>
  <c r="D2026" i="1"/>
  <c r="D2028" i="1"/>
  <c r="D2030" i="1"/>
  <c r="D2032" i="1"/>
  <c r="D2034" i="1"/>
  <c r="D2036" i="1"/>
  <c r="D2038" i="1"/>
  <c r="D2040" i="1"/>
  <c r="D2041" i="1"/>
  <c r="D2043" i="1"/>
  <c r="D2045" i="1"/>
  <c r="D2047" i="1"/>
  <c r="D2049" i="1"/>
  <c r="D2051" i="1"/>
  <c r="D2052" i="1"/>
  <c r="D2054" i="1"/>
  <c r="D2056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2" i="1"/>
  <c r="D2074" i="1"/>
  <c r="D2076" i="1"/>
  <c r="D2078" i="1"/>
  <c r="D2080" i="1"/>
  <c r="D2081" i="1"/>
  <c r="D2082" i="1"/>
  <c r="D2083" i="1"/>
  <c r="D2084" i="1"/>
  <c r="D2085" i="1"/>
  <c r="D2087" i="1"/>
  <c r="D2089" i="1"/>
  <c r="D2091" i="1"/>
  <c r="D2092" i="1"/>
  <c r="D2094" i="1"/>
  <c r="D2095" i="1"/>
  <c r="D2097" i="1"/>
  <c r="D2099" i="1"/>
  <c r="D2100" i="1"/>
  <c r="D2101" i="1"/>
  <c r="D2102" i="1"/>
  <c r="D2103" i="1"/>
  <c r="D2105" i="1"/>
  <c r="D2106" i="1"/>
  <c r="D2107" i="1"/>
  <c r="D2108" i="1"/>
  <c r="D2109" i="1"/>
  <c r="D2110" i="1"/>
  <c r="D2111" i="1"/>
  <c r="D2112" i="1"/>
  <c r="D2113" i="1"/>
  <c r="D2114" i="1"/>
  <c r="D2115" i="1"/>
  <c r="D2117" i="1"/>
  <c r="D2119" i="1"/>
  <c r="D2120" i="1"/>
  <c r="D2122" i="1"/>
  <c r="D2123" i="1"/>
  <c r="D2124" i="1"/>
  <c r="D2126" i="1"/>
  <c r="D2128" i="1"/>
  <c r="D2130" i="1"/>
  <c r="D2132" i="1"/>
  <c r="D2134" i="1"/>
  <c r="D2136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6" i="1"/>
  <c r="D2168" i="1"/>
  <c r="D2170" i="1"/>
  <c r="D2171" i="1"/>
  <c r="D2173" i="1"/>
  <c r="D2175" i="1"/>
  <c r="D2177" i="1"/>
  <c r="D2178" i="1"/>
  <c r="D2180" i="1"/>
  <c r="D2181" i="1"/>
  <c r="D2183" i="1"/>
  <c r="D2185" i="1"/>
  <c r="D2186" i="1"/>
  <c r="D2188" i="1"/>
  <c r="D2189" i="1"/>
  <c r="D2190" i="1"/>
  <c r="D2192" i="1"/>
  <c r="D2193" i="1"/>
  <c r="D2195" i="1"/>
  <c r="D2197" i="1"/>
  <c r="D2199" i="1"/>
  <c r="D2201" i="1"/>
  <c r="D2202" i="1"/>
  <c r="D2203" i="1"/>
  <c r="D2204" i="1"/>
  <c r="D2205" i="1"/>
  <c r="D2206" i="1"/>
  <c r="D2207" i="1"/>
  <c r="D2208" i="1"/>
  <c r="D2209" i="1"/>
  <c r="D2211" i="1"/>
  <c r="D2212" i="1"/>
  <c r="D2214" i="1"/>
  <c r="D2216" i="1"/>
  <c r="D2217" i="1"/>
  <c r="D2218" i="1"/>
  <c r="D2219" i="1"/>
  <c r="D2221" i="1"/>
  <c r="D2222" i="1"/>
  <c r="D2224" i="1"/>
  <c r="D2225" i="1"/>
  <c r="D2226" i="1"/>
  <c r="D2227" i="1"/>
  <c r="D2229" i="1"/>
  <c r="D2231" i="1"/>
  <c r="D2233" i="1"/>
  <c r="D2235" i="1"/>
  <c r="D2237" i="1"/>
  <c r="D2239" i="1"/>
  <c r="D2241" i="1"/>
  <c r="D2243" i="1"/>
  <c r="D2244" i="1"/>
  <c r="D2245" i="1"/>
  <c r="D2247" i="1"/>
  <c r="D2249" i="1"/>
  <c r="D2250" i="1"/>
  <c r="D2252" i="1"/>
  <c r="D2254" i="1"/>
  <c r="D2256" i="1"/>
  <c r="D2258" i="1"/>
  <c r="D2260" i="1"/>
  <c r="D2262" i="1"/>
  <c r="D2264" i="1"/>
  <c r="D2266" i="1"/>
  <c r="D2268" i="1"/>
  <c r="D2270" i="1"/>
  <c r="D2271" i="1"/>
  <c r="D2273" i="1"/>
  <c r="D2274" i="1"/>
  <c r="D2275" i="1"/>
  <c r="D2277" i="1"/>
  <c r="D2279" i="1"/>
  <c r="D2280" i="1"/>
  <c r="D2282" i="1"/>
  <c r="D2284" i="1"/>
  <c r="D2285" i="1"/>
  <c r="D2286" i="1"/>
  <c r="D2288" i="1"/>
  <c r="D2290" i="1"/>
  <c r="D2291" i="1"/>
  <c r="D2293" i="1"/>
  <c r="D2294" i="1"/>
  <c r="D2295" i="1"/>
  <c r="D2296" i="1"/>
  <c r="D2297" i="1"/>
  <c r="D2298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5" i="1"/>
  <c r="D2316" i="1"/>
  <c r="D2317" i="1"/>
  <c r="D2319" i="1"/>
  <c r="D2321" i="1"/>
  <c r="D2323" i="1"/>
  <c r="D2325" i="1"/>
  <c r="D2327" i="1"/>
  <c r="D2328" i="1"/>
  <c r="D2329" i="1"/>
  <c r="D2330" i="1"/>
  <c r="D2331" i="1"/>
  <c r="D2333" i="1"/>
  <c r="D2335" i="1"/>
  <c r="D2337" i="1"/>
  <c r="D2338" i="1"/>
  <c r="D2339" i="1"/>
  <c r="D2341" i="1"/>
  <c r="D2343" i="1"/>
  <c r="D2345" i="1"/>
  <c r="D2347" i="1"/>
  <c r="D2349" i="1"/>
  <c r="D2351" i="1"/>
  <c r="D2353" i="1"/>
  <c r="D2355" i="1"/>
  <c r="D2357" i="1"/>
  <c r="D2359" i="1"/>
  <c r="D2361" i="1"/>
  <c r="D2362" i="1"/>
  <c r="D2364" i="1"/>
  <c r="D2366" i="1"/>
  <c r="D2368" i="1"/>
  <c r="D2370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7" i="1"/>
  <c r="D2399" i="1"/>
  <c r="D2400" i="1"/>
  <c r="D2402" i="1"/>
  <c r="D2404" i="1"/>
  <c r="D2405" i="1"/>
  <c r="D2407" i="1"/>
  <c r="D2408" i="1"/>
  <c r="D2410" i="1"/>
  <c r="D2412" i="1"/>
  <c r="D2413" i="1"/>
  <c r="D2415" i="1"/>
  <c r="D2417" i="1"/>
  <c r="D2418" i="1"/>
  <c r="D2420" i="1"/>
  <c r="D2422" i="1"/>
  <c r="D2424" i="1"/>
  <c r="D2425" i="1"/>
  <c r="D2427" i="1"/>
  <c r="D2429" i="1"/>
  <c r="D2430" i="1"/>
  <c r="D2431" i="1"/>
  <c r="D2433" i="1"/>
  <c r="D2434" i="1"/>
  <c r="D2436" i="1"/>
  <c r="D2437" i="1"/>
  <c r="D2439" i="1"/>
  <c r="D2441" i="1"/>
  <c r="D2442" i="1"/>
  <c r="D2443" i="1"/>
  <c r="D2445" i="1"/>
  <c r="D2447" i="1"/>
  <c r="D2449" i="1"/>
  <c r="D2450" i="1"/>
  <c r="D2451" i="1"/>
  <c r="D2452" i="1"/>
  <c r="D2454" i="1"/>
  <c r="D2456" i="1"/>
  <c r="D2458" i="1"/>
  <c r="D2460" i="1"/>
  <c r="D2462" i="1"/>
  <c r="D2463" i="1"/>
  <c r="D2464" i="1"/>
  <c r="D2465" i="1"/>
  <c r="D2466" i="1"/>
  <c r="D2467" i="1"/>
  <c r="D2469" i="1"/>
  <c r="D2470" i="1"/>
  <c r="D2471" i="1"/>
  <c r="D2473" i="1"/>
  <c r="D2475" i="1"/>
  <c r="D2477" i="1"/>
  <c r="D2479" i="1"/>
  <c r="D2480" i="1"/>
  <c r="D2481" i="1"/>
  <c r="D2482" i="1"/>
  <c r="D2483" i="1"/>
  <c r="D2484" i="1"/>
  <c r="D2486" i="1"/>
  <c r="D2488" i="1"/>
  <c r="D2489" i="1"/>
  <c r="D2491" i="1"/>
  <c r="D2493" i="1"/>
  <c r="D2494" i="1"/>
  <c r="D2496" i="1"/>
  <c r="D2498" i="1"/>
  <c r="D2500" i="1"/>
  <c r="D2502" i="1"/>
  <c r="D2503" i="1"/>
  <c r="D2505" i="1"/>
  <c r="D2507" i="1"/>
  <c r="D2509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4" i="1"/>
  <c r="D2565" i="1"/>
  <c r="D2567" i="1"/>
  <c r="D2569" i="1"/>
  <c r="D2570" i="1"/>
  <c r="D2572" i="1"/>
  <c r="D2574" i="1"/>
  <c r="D2576" i="1"/>
  <c r="D2577" i="1"/>
  <c r="D2579" i="1"/>
  <c r="D2581" i="1"/>
  <c r="D2582" i="1"/>
  <c r="D2583" i="1"/>
  <c r="D2585" i="1"/>
  <c r="D2587" i="1"/>
  <c r="D2589" i="1"/>
  <c r="D2591" i="1"/>
  <c r="D2593" i="1"/>
  <c r="D2594" i="1"/>
  <c r="D2595" i="1"/>
  <c r="D2596" i="1"/>
  <c r="D2597" i="1"/>
  <c r="D2598" i="1"/>
  <c r="D2599" i="1"/>
  <c r="D2601" i="1"/>
  <c r="D2602" i="1"/>
  <c r="D2603" i="1"/>
  <c r="D2605" i="1"/>
  <c r="D2607" i="1"/>
  <c r="D2609" i="1"/>
  <c r="D2611" i="1"/>
  <c r="D2613" i="1"/>
  <c r="D2614" i="1"/>
  <c r="D2616" i="1"/>
  <c r="D2618" i="1"/>
  <c r="D2620" i="1"/>
  <c r="D2622" i="1"/>
  <c r="D2624" i="1"/>
  <c r="D2626" i="1"/>
  <c r="D2628" i="1"/>
  <c r="D2630" i="1"/>
  <c r="D2632" i="1"/>
  <c r="D2633" i="1"/>
  <c r="D2635" i="1"/>
  <c r="D2636" i="1"/>
  <c r="D2638" i="1"/>
  <c r="D2640" i="1"/>
  <c r="D2642" i="1"/>
  <c r="D2644" i="1"/>
  <c r="D2645" i="1"/>
  <c r="D2646" i="1"/>
  <c r="D2647" i="1"/>
  <c r="D2648" i="1"/>
  <c r="D2650" i="1"/>
  <c r="D2652" i="1"/>
  <c r="D2653" i="1"/>
  <c r="D2655" i="1"/>
  <c r="D2657" i="1"/>
  <c r="D2659" i="1"/>
  <c r="D2660" i="1"/>
  <c r="D2661" i="1"/>
  <c r="D2663" i="1"/>
  <c r="D2665" i="1"/>
  <c r="D2667" i="1"/>
  <c r="D2669" i="1"/>
  <c r="D2671" i="1"/>
  <c r="D2672" i="1"/>
  <c r="D2674" i="1"/>
  <c r="D2675" i="1"/>
  <c r="D2676" i="1"/>
  <c r="D2677" i="1"/>
  <c r="D2678" i="1"/>
  <c r="D2679" i="1"/>
  <c r="D2680" i="1"/>
  <c r="D2681" i="1"/>
  <c r="D2682" i="1"/>
  <c r="D2683" i="1"/>
  <c r="D2684" i="1"/>
  <c r="D2686" i="1"/>
  <c r="D2687" i="1"/>
  <c r="D2689" i="1"/>
  <c r="D2691" i="1"/>
  <c r="D2693" i="1"/>
  <c r="D2695" i="1"/>
  <c r="D2697" i="1"/>
  <c r="D2699" i="1"/>
  <c r="D2701" i="1"/>
  <c r="D2703" i="1"/>
  <c r="D2704" i="1"/>
  <c r="D2705" i="1"/>
  <c r="D2706" i="1"/>
  <c r="D2708" i="1"/>
  <c r="D2709" i="1"/>
  <c r="D2710" i="1"/>
  <c r="D2711" i="1"/>
  <c r="D2713" i="1"/>
  <c r="D2714" i="1"/>
  <c r="D2715" i="1"/>
  <c r="D2717" i="1"/>
  <c r="D2719" i="1"/>
  <c r="D2720" i="1"/>
  <c r="D2722" i="1"/>
  <c r="D2723" i="1"/>
  <c r="D2724" i="1"/>
  <c r="D2725" i="1"/>
  <c r="D2727" i="1"/>
  <c r="D2729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7" i="1"/>
  <c r="D2759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5" i="1"/>
  <c r="D2797" i="1"/>
  <c r="D2798" i="1"/>
  <c r="D2800" i="1"/>
  <c r="D2802" i="1"/>
  <c r="D2804" i="1"/>
  <c r="D2806" i="1"/>
  <c r="D2808" i="1"/>
  <c r="D2810" i="1"/>
  <c r="D2812" i="1"/>
  <c r="D2814" i="1"/>
  <c r="D2816" i="1"/>
  <c r="D2817" i="1"/>
  <c r="D2819" i="1"/>
  <c r="D2820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4" i="1"/>
  <c r="D2845" i="1"/>
  <c r="D2846" i="1"/>
  <c r="D2847" i="1"/>
  <c r="D2848" i="1"/>
  <c r="D2850" i="1"/>
  <c r="D2852" i="1"/>
  <c r="D2854" i="1"/>
  <c r="D2856" i="1"/>
  <c r="D2858" i="1"/>
  <c r="D2860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3" i="1"/>
  <c r="D2885" i="1"/>
  <c r="D2886" i="1"/>
  <c r="D2888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7" i="1"/>
  <c r="D2919" i="1"/>
  <c r="D2920" i="1"/>
  <c r="D2921" i="1"/>
  <c r="D2922" i="1"/>
  <c r="D2924" i="1"/>
  <c r="D2926" i="1"/>
  <c r="D2928" i="1"/>
  <c r="D2929" i="1"/>
  <c r="D2931" i="1"/>
  <c r="D2933" i="1"/>
  <c r="D2934" i="1"/>
  <c r="D2935" i="1"/>
  <c r="D2937" i="1"/>
  <c r="D2939" i="1"/>
  <c r="D2940" i="1"/>
  <c r="D2941" i="1"/>
  <c r="D2943" i="1"/>
  <c r="D2944" i="1"/>
  <c r="D2946" i="1"/>
  <c r="D2948" i="1"/>
  <c r="D2949" i="1"/>
  <c r="D2951" i="1"/>
  <c r="D2953" i="1"/>
  <c r="D2954" i="1"/>
  <c r="D2956" i="1"/>
  <c r="D2957" i="1"/>
  <c r="D2958" i="1"/>
  <c r="D2959" i="1"/>
  <c r="D2961" i="1"/>
  <c r="D2962" i="1"/>
  <c r="D2963" i="1"/>
  <c r="D2964" i="1"/>
  <c r="D2965" i="1"/>
  <c r="D2966" i="1"/>
  <c r="D2967" i="1"/>
  <c r="D2969" i="1"/>
  <c r="D2971" i="1"/>
  <c r="D2973" i="1"/>
  <c r="D2974" i="1"/>
  <c r="D2975" i="1"/>
  <c r="D2977" i="1"/>
  <c r="D2979" i="1"/>
  <c r="D2981" i="1"/>
  <c r="D2982" i="1"/>
  <c r="D2984" i="1"/>
  <c r="D2986" i="1"/>
  <c r="D2988" i="1"/>
  <c r="D2990" i="1"/>
  <c r="D2991" i="1"/>
  <c r="D2992" i="1"/>
  <c r="D2994" i="1"/>
  <c r="D2996" i="1"/>
  <c r="D2998" i="1"/>
  <c r="D3000" i="1"/>
  <c r="D3002" i="1"/>
  <c r="D3004" i="1"/>
  <c r="D3005" i="1"/>
  <c r="D3007" i="1"/>
  <c r="D3009" i="1"/>
  <c r="D3010" i="1"/>
  <c r="D3011" i="1"/>
  <c r="D3012" i="1"/>
  <c r="D3013" i="1"/>
  <c r="D3014" i="1"/>
  <c r="D3015" i="1"/>
  <c r="D3016" i="1"/>
  <c r="D3017" i="1"/>
  <c r="D3018" i="1"/>
  <c r="D3019" i="1"/>
  <c r="D3021" i="1"/>
  <c r="D3023" i="1"/>
  <c r="D3024" i="1"/>
  <c r="D3025" i="1"/>
  <c r="D3027" i="1"/>
  <c r="D3028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5" i="1"/>
  <c r="D3097" i="1"/>
  <c r="D3098" i="1"/>
  <c r="D3099" i="1"/>
  <c r="D3100" i="1"/>
  <c r="D3101" i="1"/>
  <c r="D3103" i="1"/>
  <c r="D3105" i="1"/>
  <c r="D3107" i="1"/>
  <c r="D3109" i="1"/>
  <c r="D3111" i="1"/>
  <c r="D3112" i="1"/>
  <c r="D3113" i="1"/>
  <c r="D3115" i="1"/>
  <c r="D3116" i="1"/>
  <c r="D3117" i="1"/>
  <c r="D3119" i="1"/>
  <c r="D3121" i="1"/>
  <c r="D3122" i="1"/>
  <c r="D3124" i="1"/>
  <c r="D3126" i="1"/>
  <c r="D3127" i="1"/>
  <c r="D3129" i="1"/>
  <c r="D3130" i="1"/>
  <c r="D3132" i="1"/>
  <c r="D3134" i="1"/>
  <c r="D3135" i="1"/>
  <c r="D3136" i="1"/>
  <c r="D3137" i="1"/>
  <c r="D3138" i="1"/>
  <c r="D3139" i="1"/>
  <c r="D3140" i="1"/>
  <c r="D3141" i="1"/>
  <c r="D3142" i="1"/>
  <c r="D3143" i="1"/>
  <c r="D3145" i="1"/>
  <c r="D3146" i="1"/>
  <c r="D3148" i="1"/>
  <c r="D3150" i="1"/>
  <c r="D3152" i="1"/>
  <c r="D3154" i="1"/>
  <c r="D3155" i="1"/>
  <c r="D3157" i="1"/>
  <c r="D3158" i="1"/>
  <c r="D3160" i="1"/>
  <c r="D3161" i="1"/>
  <c r="D3163" i="1"/>
  <c r="D3165" i="1"/>
  <c r="D3167" i="1"/>
  <c r="D3169" i="1"/>
  <c r="D3170" i="1"/>
  <c r="D3171" i="1"/>
  <c r="D3172" i="1"/>
  <c r="D3173" i="1"/>
  <c r="D3175" i="1"/>
  <c r="D3176" i="1"/>
  <c r="D3178" i="1"/>
  <c r="D3180" i="1"/>
  <c r="D3182" i="1"/>
  <c r="D3184" i="1"/>
  <c r="D3186" i="1"/>
  <c r="D3188" i="1"/>
  <c r="D3190" i="1"/>
  <c r="D3191" i="1"/>
  <c r="D3193" i="1"/>
  <c r="D3194" i="1"/>
  <c r="D3195" i="1"/>
  <c r="D3196" i="1"/>
  <c r="D3197" i="1"/>
  <c r="D3198" i="1"/>
  <c r="D3200" i="1"/>
  <c r="D3202" i="1"/>
  <c r="D3203" i="1"/>
  <c r="D3205" i="1"/>
  <c r="D3206" i="1"/>
  <c r="D3208" i="1"/>
  <c r="D3210" i="1"/>
  <c r="D3212" i="1"/>
  <c r="D3214" i="1"/>
  <c r="D3216" i="1"/>
  <c r="D3218" i="1"/>
  <c r="D3220" i="1"/>
  <c r="D3222" i="1"/>
  <c r="D3224" i="1"/>
  <c r="D3225" i="1"/>
  <c r="D3226" i="1"/>
  <c r="D3228" i="1"/>
  <c r="D3230" i="1"/>
  <c r="D3232" i="1"/>
  <c r="D3234" i="1"/>
  <c r="D3236" i="1"/>
  <c r="D3237" i="1"/>
  <c r="D3238" i="1"/>
  <c r="D3239" i="1"/>
  <c r="D3241" i="1"/>
  <c r="D3243" i="1"/>
  <c r="D3245" i="1"/>
  <c r="D3247" i="1"/>
  <c r="D3249" i="1"/>
  <c r="D3250" i="1"/>
  <c r="D3251" i="1"/>
  <c r="D3252" i="1"/>
  <c r="D3254" i="1"/>
  <c r="D3255" i="1"/>
  <c r="D3256" i="1"/>
  <c r="D3257" i="1"/>
  <c r="D3259" i="1"/>
  <c r="D3261" i="1"/>
  <c r="D3263" i="1"/>
  <c r="D3265" i="1"/>
  <c r="D3266" i="1"/>
  <c r="D3268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3" i="1"/>
  <c r="D3285" i="1"/>
  <c r="D3286" i="1"/>
  <c r="D3287" i="1"/>
  <c r="D3288" i="1"/>
  <c r="D3289" i="1"/>
  <c r="D3291" i="1"/>
  <c r="D3293" i="1"/>
  <c r="D3294" i="1"/>
  <c r="D3296" i="1"/>
  <c r="D3298" i="1"/>
  <c r="D3300" i="1"/>
  <c r="D3302" i="1"/>
  <c r="D3304" i="1"/>
  <c r="D3306" i="1"/>
  <c r="D3307" i="1"/>
  <c r="D3309" i="1"/>
  <c r="D3311" i="1"/>
  <c r="D3313" i="1"/>
  <c r="D3315" i="1"/>
  <c r="D3317" i="1"/>
  <c r="D3319" i="1"/>
  <c r="D3321" i="1"/>
  <c r="D3323" i="1"/>
  <c r="D3325" i="1"/>
  <c r="D3327" i="1"/>
  <c r="D3328" i="1"/>
  <c r="D3330" i="1"/>
  <c r="D3331" i="1"/>
  <c r="D3332" i="1"/>
  <c r="D3333" i="1"/>
  <c r="D3334" i="1"/>
  <c r="D3336" i="1"/>
  <c r="D3338" i="1"/>
  <c r="D3339" i="1"/>
  <c r="D3341" i="1"/>
  <c r="D3342" i="1"/>
  <c r="D3344" i="1"/>
  <c r="D3345" i="1"/>
  <c r="D3347" i="1"/>
  <c r="D3349" i="1"/>
  <c r="D3351" i="1"/>
  <c r="D3353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90" i="1"/>
  <c r="D3392" i="1"/>
  <c r="D3394" i="1"/>
  <c r="D3396" i="1"/>
  <c r="D3397" i="1"/>
  <c r="D3399" i="1"/>
  <c r="D3400" i="1"/>
  <c r="D3401" i="1"/>
  <c r="D3402" i="1"/>
  <c r="D3403" i="1"/>
  <c r="D3404" i="1"/>
  <c r="D3405" i="1"/>
  <c r="D3406" i="1"/>
  <c r="D3407" i="1"/>
  <c r="D3409" i="1"/>
  <c r="D3411" i="1"/>
  <c r="D3413" i="1"/>
  <c r="D3415" i="1"/>
  <c r="D3416" i="1"/>
  <c r="D3417" i="1"/>
  <c r="D3418" i="1"/>
  <c r="D3420" i="1"/>
  <c r="D3422" i="1"/>
  <c r="D3424" i="1"/>
  <c r="D3425" i="1"/>
  <c r="D3426" i="1"/>
  <c r="D3428" i="1"/>
  <c r="D3430" i="1"/>
  <c r="D3432" i="1"/>
  <c r="D3434" i="1"/>
  <c r="D3436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5" i="1"/>
  <c r="D3456" i="1"/>
  <c r="D3457" i="1"/>
  <c r="D3459" i="1"/>
  <c r="D3461" i="1"/>
  <c r="D3462" i="1"/>
  <c r="D3464" i="1"/>
  <c r="D3465" i="1"/>
  <c r="D3466" i="1"/>
  <c r="D3467" i="1"/>
  <c r="D3468" i="1"/>
  <c r="D3469" i="1"/>
  <c r="D3470" i="1"/>
  <c r="D3471" i="1"/>
  <c r="D3472" i="1"/>
  <c r="D3473" i="1"/>
  <c r="D3475" i="1"/>
  <c r="D3477" i="1"/>
  <c r="D3478" i="1"/>
  <c r="D3480" i="1"/>
  <c r="D3481" i="1"/>
  <c r="D3482" i="1"/>
  <c r="D3484" i="1"/>
  <c r="D3486" i="1"/>
  <c r="D3488" i="1"/>
  <c r="D3489" i="1"/>
  <c r="D3491" i="1"/>
  <c r="D3493" i="1"/>
  <c r="D3495" i="1"/>
  <c r="D3496" i="1"/>
  <c r="D3498" i="1"/>
  <c r="D3499" i="1"/>
  <c r="D3501" i="1"/>
  <c r="D3502" i="1"/>
  <c r="D3503" i="1"/>
  <c r="D3504" i="1"/>
  <c r="D3505" i="1"/>
  <c r="D3507" i="1"/>
  <c r="D3508" i="1"/>
  <c r="D3509" i="1"/>
  <c r="D3510" i="1"/>
  <c r="D3511" i="1"/>
  <c r="D3513" i="1"/>
  <c r="D3514" i="1"/>
  <c r="D3515" i="1"/>
  <c r="D3516" i="1"/>
  <c r="D3517" i="1"/>
  <c r="D3519" i="1"/>
  <c r="D3520" i="1"/>
  <c r="D3521" i="1"/>
  <c r="D3522" i="1"/>
  <c r="D3524" i="1"/>
  <c r="D3525" i="1"/>
  <c r="D3527" i="1"/>
  <c r="D3528" i="1"/>
  <c r="D3529" i="1"/>
  <c r="D3530" i="1"/>
  <c r="D3531" i="1"/>
  <c r="D3532" i="1"/>
  <c r="D3534" i="1"/>
  <c r="D3535" i="1"/>
  <c r="D3536" i="1"/>
  <c r="D3537" i="1"/>
  <c r="D3538" i="1"/>
  <c r="D3539" i="1"/>
  <c r="D3541" i="1"/>
  <c r="D3543" i="1"/>
  <c r="D3545" i="1"/>
  <c r="D3547" i="1"/>
  <c r="D3549" i="1"/>
  <c r="D3550" i="1"/>
  <c r="D3551" i="1"/>
  <c r="D3552" i="1"/>
  <c r="D3554" i="1"/>
  <c r="D3556" i="1"/>
  <c r="D3558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8" i="1"/>
  <c r="D3589" i="1"/>
  <c r="D3591" i="1"/>
  <c r="D3593" i="1"/>
  <c r="D3595" i="1"/>
  <c r="D3597" i="1"/>
  <c r="D3599" i="1"/>
  <c r="D3601" i="1"/>
  <c r="D3602" i="1"/>
  <c r="D3604" i="1"/>
  <c r="D3606" i="1"/>
  <c r="D3607" i="1"/>
  <c r="D3609" i="1"/>
  <c r="D3611" i="1"/>
  <c r="D3613" i="1"/>
  <c r="D3615" i="1"/>
  <c r="D3617" i="1"/>
  <c r="D3618" i="1"/>
  <c r="D3620" i="1"/>
  <c r="D3622" i="1"/>
  <c r="D3624" i="1"/>
  <c r="D3626" i="1"/>
  <c r="D3628" i="1"/>
  <c r="D3629" i="1"/>
  <c r="D3631" i="1"/>
  <c r="D3633" i="1"/>
  <c r="D3634" i="1"/>
  <c r="D3635" i="1"/>
  <c r="D3637" i="1"/>
  <c r="D3639" i="1"/>
  <c r="D3641" i="1"/>
  <c r="D3643" i="1"/>
  <c r="D3645" i="1"/>
  <c r="D3647" i="1"/>
  <c r="D3649" i="1"/>
  <c r="D3651" i="1"/>
  <c r="D3653" i="1"/>
  <c r="D3655" i="1"/>
  <c r="D3657" i="1"/>
  <c r="D3659" i="1"/>
  <c r="D3661" i="1"/>
  <c r="D3663" i="1"/>
  <c r="D3665" i="1"/>
  <c r="D3667" i="1"/>
  <c r="D3668" i="1"/>
  <c r="D3669" i="1"/>
  <c r="D3670" i="1"/>
  <c r="D3672" i="1"/>
  <c r="D3674" i="1"/>
  <c r="D3675" i="1"/>
  <c r="D3676" i="1"/>
  <c r="D3677" i="1"/>
  <c r="D3678" i="1"/>
  <c r="D3680" i="1"/>
  <c r="D3682" i="1"/>
  <c r="D3684" i="1"/>
  <c r="D3686" i="1"/>
  <c r="D3688" i="1"/>
  <c r="D3690" i="1"/>
  <c r="D3691" i="1"/>
  <c r="D3692" i="1"/>
  <c r="D3693" i="1"/>
  <c r="D3695" i="1"/>
  <c r="D3697" i="1"/>
  <c r="D3698" i="1"/>
  <c r="D3700" i="1"/>
  <c r="D3701" i="1"/>
  <c r="D3702" i="1"/>
  <c r="D3703" i="1"/>
  <c r="D3705" i="1"/>
  <c r="D3707" i="1"/>
  <c r="D3709" i="1"/>
  <c r="D3710" i="1"/>
  <c r="D3711" i="1"/>
  <c r="D3712" i="1"/>
  <c r="D3714" i="1"/>
  <c r="D3716" i="1"/>
  <c r="D3717" i="1"/>
  <c r="D3719" i="1"/>
  <c r="D3721" i="1"/>
  <c r="D3722" i="1"/>
  <c r="D3724" i="1"/>
  <c r="D3725" i="1"/>
  <c r="D3727" i="1"/>
  <c r="D3728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6" i="1"/>
  <c r="D3758" i="1"/>
  <c r="D3759" i="1"/>
  <c r="D3760" i="1"/>
  <c r="D3762" i="1"/>
  <c r="D3764" i="1"/>
  <c r="D3765" i="1"/>
  <c r="D3766" i="1"/>
  <c r="D3767" i="1"/>
  <c r="D3768" i="1"/>
  <c r="D3769" i="1"/>
  <c r="D3770" i="1"/>
  <c r="D3771" i="1"/>
  <c r="D3772" i="1"/>
  <c r="D3774" i="1"/>
  <c r="D3775" i="1"/>
  <c r="D3776" i="1"/>
  <c r="D3777" i="1"/>
  <c r="D3779" i="1"/>
  <c r="D3780" i="1"/>
  <c r="D3782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1" i="1"/>
  <c r="D3802" i="1"/>
  <c r="D3803" i="1"/>
  <c r="D3804" i="1"/>
  <c r="D3805" i="1"/>
  <c r="D3807" i="1"/>
  <c r="D3809" i="1"/>
  <c r="D3810" i="1"/>
  <c r="D3811" i="1"/>
  <c r="D3812" i="1"/>
  <c r="D3813" i="1"/>
  <c r="D3814" i="1"/>
  <c r="D3815" i="1"/>
  <c r="D3816" i="1"/>
  <c r="D3817" i="1"/>
  <c r="D3818" i="1"/>
  <c r="D3819" i="1"/>
  <c r="D3821" i="1"/>
  <c r="D3822" i="1"/>
  <c r="D3823" i="1"/>
  <c r="D3824" i="1"/>
  <c r="D3825" i="1"/>
  <c r="D3826" i="1"/>
  <c r="D3827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5" i="1"/>
  <c r="D3847" i="1"/>
  <c r="D3848" i="1"/>
  <c r="D3850" i="1"/>
  <c r="D3851" i="1"/>
  <c r="D3853" i="1"/>
  <c r="D3855" i="1"/>
  <c r="D3856" i="1"/>
  <c r="D3858" i="1"/>
  <c r="D3860" i="1"/>
  <c r="D3861" i="1"/>
  <c r="D3862" i="1"/>
  <c r="D3863" i="1"/>
  <c r="D3864" i="1"/>
  <c r="D3866" i="1"/>
  <c r="D3868" i="1"/>
  <c r="D3870" i="1"/>
  <c r="D3871" i="1"/>
  <c r="D3872" i="1"/>
  <c r="D3873" i="1"/>
  <c r="D3874" i="1"/>
  <c r="D3875" i="1"/>
  <c r="D3876" i="1"/>
  <c r="D3877" i="1"/>
  <c r="D3879" i="1"/>
  <c r="D3880" i="1"/>
  <c r="D3882" i="1"/>
  <c r="D3883" i="1"/>
  <c r="D3885" i="1"/>
  <c r="D3886" i="1"/>
  <c r="D3888" i="1"/>
  <c r="D3890" i="1"/>
  <c r="D3892" i="1"/>
  <c r="D3893" i="1"/>
  <c r="D3895" i="1"/>
  <c r="D3897" i="1"/>
  <c r="D3899" i="1"/>
  <c r="D3901" i="1"/>
  <c r="D3902" i="1"/>
  <c r="D3903" i="1"/>
  <c r="D3905" i="1"/>
  <c r="D3906" i="1"/>
  <c r="D3907" i="1"/>
  <c r="D3908" i="1"/>
  <c r="D3910" i="1"/>
  <c r="D3912" i="1"/>
  <c r="D3914" i="1"/>
  <c r="D3916" i="1"/>
  <c r="D3918" i="1"/>
  <c r="D3920" i="1"/>
  <c r="D3922" i="1"/>
  <c r="D3923" i="1"/>
  <c r="D3924" i="1"/>
  <c r="D3925" i="1"/>
  <c r="D3927" i="1"/>
  <c r="D3929" i="1"/>
  <c r="D3931" i="1"/>
  <c r="D3932" i="1"/>
  <c r="D3933" i="1"/>
  <c r="D3934" i="1"/>
  <c r="D3935" i="1"/>
  <c r="D3936" i="1"/>
  <c r="D3938" i="1"/>
  <c r="D3939" i="1"/>
  <c r="D3941" i="1"/>
  <c r="D3942" i="1"/>
  <c r="D3944" i="1"/>
  <c r="D3946" i="1"/>
  <c r="D3947" i="1"/>
  <c r="D3948" i="1"/>
  <c r="D3949" i="1"/>
  <c r="D3950" i="1"/>
  <c r="D3951" i="1"/>
  <c r="D3953" i="1"/>
  <c r="D3954" i="1"/>
  <c r="D3955" i="1"/>
  <c r="D3956" i="1"/>
  <c r="D3957" i="1"/>
  <c r="D3959" i="1"/>
  <c r="D3961" i="1"/>
  <c r="D3963" i="1"/>
  <c r="D3965" i="1"/>
  <c r="D3966" i="1"/>
  <c r="D3968" i="1"/>
  <c r="D3970" i="1"/>
  <c r="D3971" i="1"/>
  <c r="D3972" i="1"/>
  <c r="D3973" i="1"/>
  <c r="D3974" i="1"/>
  <c r="D3975" i="1"/>
  <c r="D3977" i="1"/>
  <c r="D3979" i="1"/>
  <c r="D3981" i="1"/>
  <c r="D3983" i="1"/>
  <c r="D3985" i="1"/>
  <c r="D3986" i="1"/>
  <c r="D3987" i="1"/>
  <c r="D3988" i="1"/>
  <c r="D3989" i="1"/>
  <c r="D3990" i="1"/>
  <c r="D3991" i="1"/>
  <c r="D3993" i="1"/>
  <c r="D3995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4" i="1"/>
  <c r="D4056" i="1"/>
  <c r="D4058" i="1"/>
  <c r="D4060" i="1"/>
  <c r="D4062" i="1"/>
  <c r="D4063" i="1"/>
  <c r="D4064" i="1"/>
  <c r="D4066" i="1"/>
  <c r="D4068" i="1"/>
  <c r="D4070" i="1"/>
  <c r="D4072" i="1"/>
  <c r="D4074" i="1"/>
  <c r="D4076" i="1"/>
  <c r="D4078" i="1"/>
  <c r="D4079" i="1"/>
  <c r="D4080" i="1"/>
  <c r="D4082" i="1"/>
  <c r="D4084" i="1"/>
  <c r="D4086" i="1"/>
  <c r="D4088" i="1"/>
  <c r="D4090" i="1"/>
  <c r="D4091" i="1"/>
  <c r="D4093" i="1"/>
  <c r="D4095" i="1"/>
  <c r="D4097" i="1"/>
  <c r="D4098" i="1"/>
  <c r="D4099" i="1"/>
  <c r="D4100" i="1"/>
  <c r="D4101" i="1"/>
  <c r="D4102" i="1"/>
  <c r="D4104" i="1"/>
  <c r="D4105" i="1"/>
  <c r="D4106" i="1"/>
  <c r="D4108" i="1"/>
  <c r="D4110" i="1"/>
  <c r="D4111" i="1"/>
  <c r="D4112" i="1"/>
  <c r="D4114" i="1"/>
  <c r="D4115" i="1"/>
  <c r="D4117" i="1"/>
  <c r="D4119" i="1"/>
  <c r="D4121" i="1"/>
  <c r="D4122" i="1"/>
  <c r="D4124" i="1"/>
  <c r="D4125" i="1"/>
  <c r="D4126" i="1"/>
  <c r="D4127" i="1"/>
  <c r="D4128" i="1"/>
  <c r="D4129" i="1"/>
  <c r="D4130" i="1"/>
  <c r="D4132" i="1"/>
  <c r="D4133" i="1"/>
  <c r="D4134" i="1"/>
  <c r="D4136" i="1"/>
  <c r="D4137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3" i="1"/>
  <c r="D4185" i="1"/>
  <c r="D4187" i="1"/>
  <c r="D4188" i="1"/>
  <c r="D4189" i="1"/>
  <c r="D4191" i="1"/>
  <c r="D4193" i="1"/>
  <c r="D4194" i="1"/>
  <c r="D4196" i="1"/>
  <c r="D4197" i="1"/>
  <c r="D4198" i="1"/>
  <c r="D4200" i="1"/>
  <c r="D4202" i="1"/>
  <c r="D4204" i="1"/>
  <c r="D4205" i="1"/>
  <c r="D4206" i="1"/>
  <c r="D4208" i="1"/>
  <c r="D4210" i="1"/>
  <c r="D4212" i="1"/>
  <c r="D4213" i="1"/>
  <c r="D4214" i="1"/>
  <c r="D4216" i="1"/>
  <c r="D4218" i="1"/>
  <c r="D4220" i="1"/>
  <c r="D4222" i="1"/>
  <c r="D4223" i="1"/>
  <c r="D4225" i="1"/>
  <c r="D4226" i="1"/>
  <c r="D4228" i="1"/>
  <c r="D4230" i="1"/>
  <c r="D4232" i="1"/>
  <c r="D4234" i="1"/>
  <c r="D4235" i="1"/>
  <c r="D4237" i="1"/>
  <c r="D4239" i="1"/>
  <c r="D4240" i="1"/>
  <c r="D4241" i="1"/>
  <c r="D4242" i="1"/>
  <c r="D4243" i="1"/>
  <c r="D4244" i="1"/>
  <c r="D4245" i="1"/>
  <c r="D4246" i="1"/>
  <c r="D4247" i="1"/>
  <c r="D4248" i="1"/>
  <c r="D4249" i="1"/>
  <c r="D4251" i="1"/>
  <c r="D4253" i="1"/>
  <c r="D4255" i="1"/>
  <c r="D4256" i="1"/>
  <c r="D4257" i="1"/>
  <c r="D4258" i="1"/>
  <c r="D4260" i="1"/>
  <c r="D4261" i="1"/>
  <c r="D4262" i="1"/>
  <c r="D4263" i="1"/>
  <c r="D4264" i="1"/>
  <c r="D4265" i="1"/>
  <c r="D4267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8" i="1"/>
  <c r="D4290" i="1"/>
  <c r="D4292" i="1"/>
  <c r="D4294" i="1"/>
  <c r="D4296" i="1"/>
  <c r="D4298" i="1"/>
  <c r="D4299" i="1"/>
  <c r="D4301" i="1"/>
  <c r="D4302" i="1"/>
  <c r="D4304" i="1"/>
  <c r="D4305" i="1"/>
  <c r="D4306" i="1"/>
  <c r="D4308" i="1"/>
  <c r="D4310" i="1"/>
  <c r="D4312" i="1"/>
  <c r="D4314" i="1"/>
  <c r="D4316" i="1"/>
  <c r="D4318" i="1"/>
  <c r="D4320" i="1"/>
  <c r="D4322" i="1"/>
  <c r="D4324" i="1"/>
  <c r="D4326" i="1"/>
  <c r="D4328" i="1"/>
  <c r="D4330" i="1"/>
  <c r="D4332" i="1"/>
  <c r="D4334" i="1"/>
  <c r="D4336" i="1"/>
  <c r="D4338" i="1"/>
  <c r="D4340" i="1"/>
  <c r="D4342" i="1"/>
  <c r="D4344" i="1"/>
  <c r="D4346" i="1"/>
  <c r="D4348" i="1"/>
  <c r="D4350" i="1"/>
  <c r="D4352" i="1"/>
  <c r="D4354" i="1"/>
  <c r="D4356" i="1"/>
  <c r="D4358" i="1"/>
  <c r="D4360" i="1"/>
  <c r="D4362" i="1"/>
  <c r="D4364" i="1"/>
  <c r="D4366" i="1"/>
  <c r="D4368" i="1"/>
  <c r="D4370" i="1"/>
  <c r="D4372" i="1"/>
  <c r="D4374" i="1"/>
  <c r="D4376" i="1"/>
  <c r="D4378" i="1"/>
  <c r="D4380" i="1"/>
  <c r="D4382" i="1"/>
  <c r="D4384" i="1"/>
  <c r="D4386" i="1"/>
  <c r="D4388" i="1"/>
  <c r="D4390" i="1"/>
  <c r="D4392" i="1"/>
  <c r="D4394" i="1"/>
  <c r="D4396" i="1"/>
  <c r="D4398" i="1"/>
  <c r="D4400" i="1"/>
  <c r="D4402" i="1"/>
  <c r="D4404" i="1"/>
  <c r="D4406" i="1"/>
  <c r="D4408" i="1"/>
  <c r="D4410" i="1"/>
  <c r="D4412" i="1"/>
  <c r="D4414" i="1"/>
  <c r="D4416" i="1"/>
  <c r="D4418" i="1"/>
  <c r="D4420" i="1"/>
  <c r="D4422" i="1"/>
  <c r="D4424" i="1"/>
  <c r="D4426" i="1"/>
  <c r="D4428" i="1"/>
  <c r="D4430" i="1"/>
  <c r="D4432" i="1"/>
  <c r="D4434" i="1"/>
  <c r="D4436" i="1"/>
  <c r="D4438" i="1"/>
  <c r="D4440" i="1"/>
  <c r="D4441" i="1"/>
  <c r="D4443" i="1"/>
  <c r="D4444" i="1"/>
  <c r="D4446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4" i="1"/>
  <c r="D4475" i="1"/>
  <c r="D4476" i="1"/>
  <c r="D4478" i="1"/>
  <c r="D4480" i="1"/>
  <c r="D4481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3" i="1"/>
  <c r="D4524" i="1"/>
  <c r="D4526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3" i="1"/>
  <c r="D4555" i="1"/>
  <c r="D4557" i="1"/>
  <c r="D4558" i="1"/>
  <c r="D4559" i="1"/>
  <c r="D4560" i="1"/>
  <c r="D4561" i="1"/>
  <c r="D4563" i="1"/>
  <c r="D4564" i="1"/>
  <c r="D4566" i="1"/>
  <c r="D4567" i="1"/>
  <c r="D4568" i="1"/>
  <c r="D4569" i="1"/>
  <c r="D4570" i="1"/>
  <c r="D4571" i="1"/>
  <c r="D4572" i="1"/>
  <c r="D4574" i="1"/>
  <c r="D4575" i="1"/>
  <c r="D4577" i="1"/>
  <c r="D4579" i="1"/>
  <c r="D4581" i="1"/>
  <c r="D4582" i="1"/>
  <c r="D4584" i="1"/>
  <c r="D4586" i="1"/>
  <c r="D4588" i="1"/>
  <c r="D4589" i="1"/>
  <c r="D4590" i="1"/>
  <c r="D4591" i="1"/>
  <c r="D4592" i="1"/>
  <c r="D4593" i="1"/>
  <c r="D4594" i="1"/>
  <c r="D4596" i="1"/>
  <c r="D4597" i="1"/>
  <c r="D4598" i="1"/>
  <c r="D4599" i="1"/>
  <c r="D4601" i="1"/>
  <c r="D4603" i="1"/>
  <c r="D4605" i="1"/>
  <c r="D4606" i="1"/>
  <c r="D4607" i="1"/>
  <c r="D4608" i="1"/>
  <c r="D4610" i="1"/>
  <c r="D4611" i="1"/>
  <c r="D4613" i="1"/>
  <c r="D4615" i="1"/>
  <c r="D4616" i="1"/>
  <c r="D4618" i="1"/>
  <c r="D4620" i="1"/>
  <c r="D4621" i="1"/>
  <c r="D4622" i="1"/>
  <c r="D4624" i="1"/>
  <c r="D4625" i="1"/>
  <c r="D4626" i="1"/>
  <c r="D4627" i="1"/>
  <c r="D4628" i="1"/>
  <c r="D4630" i="1"/>
  <c r="D4632" i="1"/>
  <c r="D4634" i="1"/>
  <c r="D4636" i="1"/>
  <c r="D4637" i="1"/>
  <c r="D4638" i="1"/>
  <c r="D4639" i="1"/>
  <c r="D4640" i="1"/>
  <c r="D4641" i="1"/>
  <c r="D4642" i="1"/>
  <c r="D4643" i="1"/>
  <c r="D4645" i="1"/>
  <c r="D4646" i="1"/>
  <c r="D4647" i="1"/>
  <c r="D4648" i="1"/>
  <c r="D4649" i="1"/>
  <c r="D4650" i="1"/>
  <c r="D4652" i="1"/>
  <c r="D4654" i="1"/>
  <c r="D4656" i="1"/>
  <c r="D4658" i="1"/>
  <c r="D4660" i="1"/>
  <c r="D4661" i="1"/>
  <c r="D4662" i="1"/>
  <c r="D4664" i="1"/>
  <c r="D4665" i="1"/>
  <c r="D4666" i="1"/>
  <c r="D4667" i="1"/>
  <c r="D4669" i="1"/>
  <c r="D4670" i="1"/>
  <c r="D4672" i="1"/>
  <c r="D4673" i="1"/>
  <c r="D4675" i="1"/>
  <c r="D4677" i="1"/>
  <c r="D4678" i="1"/>
  <c r="D4679" i="1"/>
  <c r="D4680" i="1"/>
  <c r="D4681" i="1"/>
  <c r="D4682" i="1"/>
  <c r="D4684" i="1"/>
  <c r="D4686" i="1"/>
  <c r="D4688" i="1"/>
  <c r="D4690" i="1"/>
  <c r="D4692" i="1"/>
  <c r="D4693" i="1"/>
  <c r="D4694" i="1"/>
  <c r="D4695" i="1"/>
  <c r="D4696" i="1"/>
  <c r="D4698" i="1"/>
  <c r="D4700" i="1"/>
  <c r="D4701" i="1"/>
  <c r="D4703" i="1"/>
  <c r="D4705" i="1"/>
  <c r="D4707" i="1"/>
  <c r="D4709" i="1"/>
  <c r="D4711" i="1"/>
  <c r="D4712" i="1"/>
  <c r="D4714" i="1"/>
  <c r="D4716" i="1"/>
  <c r="D4718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1" i="1"/>
  <c r="D4753" i="1"/>
  <c r="D4755" i="1"/>
  <c r="D4757" i="1"/>
  <c r="D4759" i="1"/>
  <c r="D4761" i="1"/>
  <c r="D4763" i="1"/>
  <c r="D4764" i="1"/>
  <c r="D4766" i="1"/>
  <c r="D4767" i="1"/>
  <c r="D4768" i="1"/>
  <c r="D4770" i="1"/>
  <c r="D4772" i="1"/>
  <c r="D4773" i="1"/>
  <c r="D4775" i="1"/>
  <c r="D4777" i="1"/>
  <c r="D4778" i="1"/>
  <c r="D4779" i="1"/>
  <c r="D4780" i="1"/>
  <c r="D4781" i="1"/>
  <c r="D4782" i="1"/>
  <c r="D4783" i="1"/>
  <c r="D4784" i="1"/>
  <c r="D4785" i="1"/>
  <c r="D4786" i="1"/>
  <c r="D4788" i="1"/>
  <c r="D4789" i="1"/>
  <c r="D4791" i="1"/>
  <c r="D4793" i="1"/>
  <c r="D4795" i="1"/>
  <c r="D4797" i="1"/>
  <c r="D4798" i="1"/>
  <c r="D4799" i="1"/>
  <c r="D4800" i="1"/>
  <c r="D4801" i="1"/>
  <c r="D4803" i="1"/>
  <c r="D4805" i="1"/>
  <c r="D4807" i="1"/>
  <c r="D4808" i="1"/>
  <c r="D4809" i="1"/>
  <c r="D4810" i="1"/>
  <c r="D4811" i="1"/>
  <c r="D4812" i="1"/>
  <c r="D4814" i="1"/>
  <c r="D4815" i="1"/>
  <c r="D4816" i="1"/>
  <c r="D4817" i="1"/>
  <c r="D4818" i="1"/>
  <c r="D4819" i="1"/>
  <c r="D4820" i="1"/>
  <c r="D4821" i="1"/>
  <c r="D4822" i="1"/>
  <c r="D4824" i="1"/>
  <c r="D4825" i="1"/>
  <c r="D4826" i="1"/>
  <c r="D4827" i="1"/>
  <c r="D4828" i="1"/>
  <c r="D4830" i="1"/>
  <c r="D4832" i="1"/>
  <c r="D4833" i="1"/>
  <c r="D4834" i="1"/>
  <c r="D4836" i="1"/>
  <c r="D4838" i="1"/>
  <c r="D4839" i="1"/>
  <c r="D4840" i="1"/>
  <c r="D4842" i="1"/>
  <c r="D4844" i="1"/>
  <c r="D4846" i="1"/>
  <c r="D4848" i="1"/>
  <c r="D4850" i="1"/>
  <c r="D4851" i="1"/>
  <c r="D4852" i="1"/>
  <c r="D4854" i="1"/>
  <c r="D4856" i="1"/>
  <c r="D4858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4" i="1"/>
  <c r="D4875" i="1"/>
  <c r="D4876" i="1"/>
  <c r="D4877" i="1"/>
  <c r="D4878" i="1"/>
  <c r="D4879" i="1"/>
  <c r="D4880" i="1"/>
  <c r="D4881" i="1"/>
  <c r="D4882" i="1"/>
  <c r="D4884" i="1"/>
  <c r="D4885" i="1"/>
  <c r="D4887" i="1"/>
  <c r="D4888" i="1"/>
  <c r="D4889" i="1"/>
  <c r="D4890" i="1"/>
  <c r="D4891" i="1"/>
  <c r="D4892" i="1"/>
  <c r="D4893" i="1"/>
  <c r="D4894" i="1"/>
  <c r="D4895" i="1"/>
  <c r="D4897" i="1"/>
  <c r="D4898" i="1"/>
  <c r="D4899" i="1"/>
  <c r="D4901" i="1"/>
  <c r="D4902" i="1"/>
  <c r="D4904" i="1"/>
  <c r="D4905" i="1"/>
  <c r="D4907" i="1"/>
  <c r="D4909" i="1"/>
  <c r="D4910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8" i="1"/>
  <c r="D4939" i="1"/>
  <c r="D4941" i="1"/>
  <c r="D4943" i="1"/>
  <c r="D4945" i="1"/>
  <c r="D4947" i="1"/>
  <c r="D4949" i="1"/>
  <c r="D4950" i="1"/>
  <c r="D4951" i="1"/>
  <c r="D4953" i="1"/>
  <c r="D4955" i="1"/>
  <c r="D4956" i="1"/>
  <c r="D4957" i="1"/>
  <c r="D4959" i="1"/>
  <c r="D4961" i="1"/>
  <c r="D4962" i="1"/>
  <c r="D4963" i="1"/>
  <c r="D4964" i="1"/>
  <c r="D4965" i="1"/>
  <c r="D4966" i="1"/>
  <c r="D4968" i="1"/>
  <c r="D4970" i="1"/>
  <c r="D4971" i="1"/>
  <c r="D4973" i="1"/>
  <c r="D4975" i="1"/>
  <c r="D4977" i="1"/>
  <c r="D4978" i="1"/>
  <c r="D4979" i="1"/>
  <c r="D4981" i="1"/>
  <c r="D4982" i="1"/>
  <c r="D4983" i="1"/>
  <c r="D4984" i="1"/>
  <c r="D4985" i="1"/>
  <c r="D4986" i="1"/>
  <c r="D4987" i="1"/>
  <c r="D4988" i="1"/>
  <c r="D4989" i="1"/>
  <c r="D4991" i="1"/>
  <c r="D4992" i="1"/>
  <c r="D4993" i="1"/>
  <c r="D4995" i="1"/>
  <c r="D4996" i="1"/>
  <c r="D4997" i="1"/>
  <c r="D4998" i="1"/>
  <c r="D4999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2" i="1"/>
  <c r="D5034" i="1"/>
  <c r="D5035" i="1"/>
  <c r="D5037" i="1"/>
  <c r="D5039" i="1"/>
  <c r="D5041" i="1"/>
  <c r="D5043" i="1"/>
  <c r="D5045" i="1"/>
  <c r="D5047" i="1"/>
  <c r="D5048" i="1"/>
  <c r="D5050" i="1"/>
  <c r="D5052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90" i="1"/>
  <c r="D5091" i="1"/>
  <c r="D5092" i="1"/>
  <c r="D5093" i="1"/>
  <c r="D5094" i="1"/>
  <c r="D5095" i="1"/>
  <c r="D5096" i="1"/>
  <c r="D5098" i="1"/>
  <c r="D5100" i="1"/>
  <c r="D5102" i="1"/>
  <c r="D5104" i="1"/>
  <c r="D5106" i="1"/>
  <c r="D5108" i="1"/>
  <c r="D5110" i="1"/>
  <c r="D5111" i="1"/>
  <c r="D5112" i="1"/>
  <c r="D5113" i="1"/>
  <c r="D5114" i="1"/>
  <c r="D5115" i="1"/>
  <c r="D5116" i="1"/>
  <c r="D5117" i="1"/>
  <c r="D5119" i="1"/>
  <c r="D5121" i="1"/>
  <c r="D5122" i="1"/>
  <c r="D5123" i="1"/>
  <c r="D5124" i="1"/>
  <c r="D5126" i="1"/>
  <c r="D5128" i="1"/>
  <c r="D5130" i="1"/>
  <c r="D5132" i="1"/>
  <c r="D5133" i="1"/>
  <c r="D5134" i="1"/>
  <c r="D5135" i="1"/>
  <c r="D5136" i="1"/>
  <c r="D5137" i="1"/>
  <c r="D5138" i="1"/>
  <c r="D5140" i="1"/>
  <c r="D5142" i="1"/>
  <c r="D5143" i="1"/>
  <c r="D5145" i="1"/>
  <c r="D5147" i="1"/>
  <c r="D5149" i="1"/>
  <c r="D5151" i="1"/>
  <c r="D5153" i="1"/>
  <c r="D5155" i="1"/>
  <c r="D5156" i="1"/>
  <c r="D5157" i="1"/>
  <c r="D5158" i="1"/>
  <c r="D5159" i="1"/>
  <c r="D5160" i="1"/>
  <c r="D5161" i="1"/>
  <c r="D5162" i="1"/>
  <c r="D5163" i="1"/>
  <c r="D5164" i="1"/>
  <c r="D5166" i="1"/>
  <c r="D5168" i="1"/>
  <c r="D5169" i="1"/>
  <c r="D5171" i="1"/>
  <c r="D5172" i="1"/>
  <c r="D5174" i="1"/>
  <c r="D5176" i="1"/>
  <c r="D5177" i="1"/>
  <c r="D5179" i="1"/>
  <c r="D5181" i="1"/>
  <c r="D5183" i="1"/>
  <c r="D5185" i="1"/>
  <c r="D5187" i="1"/>
  <c r="D5188" i="1"/>
  <c r="D5190" i="1"/>
  <c r="D5192" i="1"/>
  <c r="D5193" i="1"/>
  <c r="D5195" i="1"/>
  <c r="D5197" i="1"/>
  <c r="D5198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8" i="1"/>
  <c r="D5319" i="1"/>
  <c r="D5320" i="1"/>
  <c r="D5321" i="1"/>
  <c r="D5322" i="1"/>
  <c r="D5323" i="1"/>
  <c r="D5324" i="1"/>
  <c r="D5326" i="1"/>
  <c r="D5327" i="1"/>
  <c r="D5329" i="1"/>
  <c r="D5331" i="1"/>
  <c r="D5333" i="1"/>
  <c r="D5335" i="1"/>
  <c r="D5337" i="1"/>
  <c r="D5339" i="1"/>
  <c r="D5341" i="1"/>
  <c r="D5342" i="1"/>
  <c r="D5343" i="1"/>
  <c r="D5344" i="1"/>
  <c r="D5346" i="1"/>
  <c r="D5347" i="1"/>
  <c r="D5349" i="1"/>
  <c r="D5350" i="1"/>
  <c r="D5351" i="1"/>
  <c r="D5352" i="1"/>
  <c r="D5353" i="1"/>
  <c r="D5354" i="1"/>
  <c r="D5355" i="1"/>
  <c r="D5356" i="1"/>
  <c r="D5357" i="1"/>
  <c r="D5358" i="1"/>
  <c r="D5359" i="1"/>
  <c r="D5361" i="1"/>
  <c r="D5363" i="1"/>
  <c r="D5365" i="1"/>
  <c r="D5367" i="1"/>
  <c r="D5368" i="1"/>
  <c r="D5370" i="1"/>
  <c r="D5372" i="1"/>
  <c r="D5373" i="1"/>
  <c r="D5374" i="1"/>
  <c r="D5376" i="1"/>
  <c r="D5378" i="1"/>
  <c r="D5380" i="1"/>
  <c r="D5382" i="1"/>
  <c r="D5383" i="1"/>
  <c r="D5385" i="1"/>
  <c r="D5387" i="1"/>
  <c r="D5388" i="1"/>
  <c r="D5390" i="1"/>
  <c r="D5391" i="1"/>
  <c r="D5393" i="1"/>
  <c r="D5394" i="1"/>
  <c r="D5395" i="1"/>
  <c r="D5396" i="1"/>
  <c r="D5398" i="1"/>
  <c r="D5400" i="1"/>
  <c r="D5402" i="1"/>
  <c r="D5403" i="1"/>
  <c r="D5405" i="1"/>
  <c r="D5407" i="1"/>
  <c r="D5409" i="1"/>
  <c r="D5410" i="1"/>
  <c r="D5411" i="1"/>
  <c r="D5412" i="1"/>
  <c r="D5413" i="1"/>
  <c r="D5415" i="1"/>
  <c r="D5416" i="1"/>
  <c r="D5417" i="1"/>
  <c r="D5418" i="1"/>
  <c r="D5419" i="1"/>
  <c r="D5420" i="1"/>
  <c r="D5421" i="1"/>
  <c r="D5422" i="1"/>
  <c r="D5423" i="1"/>
  <c r="D5425" i="1"/>
  <c r="D5426" i="1"/>
  <c r="D5428" i="1"/>
  <c r="D5430" i="1"/>
  <c r="D5432" i="1"/>
  <c r="D5434" i="1"/>
  <c r="D5435" i="1"/>
  <c r="D5437" i="1"/>
  <c r="D5438" i="1"/>
  <c r="D5440" i="1"/>
  <c r="D5442" i="1"/>
  <c r="D5444" i="1"/>
  <c r="D5445" i="1"/>
  <c r="D5447" i="1"/>
  <c r="D5448" i="1"/>
  <c r="D5450" i="1"/>
  <c r="D5452" i="1"/>
  <c r="D5453" i="1"/>
  <c r="D5454" i="1"/>
  <c r="D5455" i="1"/>
  <c r="D5456" i="1"/>
  <c r="D5457" i="1"/>
  <c r="D5458" i="1"/>
  <c r="D5459" i="1"/>
  <c r="D5460" i="1"/>
  <c r="D5461" i="1"/>
  <c r="D5462" i="1"/>
  <c r="D5464" i="1"/>
  <c r="D5466" i="1"/>
  <c r="D5468" i="1"/>
  <c r="D5470" i="1"/>
  <c r="D5472" i="1"/>
  <c r="D5473" i="1"/>
  <c r="D5475" i="1"/>
  <c r="D5476" i="1"/>
  <c r="D5478" i="1"/>
  <c r="D5479" i="1"/>
  <c r="D5480" i="1"/>
  <c r="D5481" i="1"/>
  <c r="D5482" i="1"/>
  <c r="D5483" i="1"/>
  <c r="D5484" i="1"/>
  <c r="D5485" i="1"/>
  <c r="D5486" i="1"/>
  <c r="D5487" i="1"/>
  <c r="D5489" i="1"/>
  <c r="D5491" i="1"/>
  <c r="D5492" i="1"/>
  <c r="D5494" i="1"/>
  <c r="D5496" i="1"/>
  <c r="D5498" i="1"/>
  <c r="D5500" i="1"/>
  <c r="D5502" i="1"/>
  <c r="D5504" i="1"/>
  <c r="D5506" i="1"/>
  <c r="D5508" i="1"/>
  <c r="D5510" i="1"/>
  <c r="D5512" i="1"/>
  <c r="D5514" i="1"/>
  <c r="D5516" i="1"/>
  <c r="D5518" i="1"/>
  <c r="D5520" i="1"/>
  <c r="D5521" i="1"/>
  <c r="D5523" i="1"/>
  <c r="D5525" i="1"/>
  <c r="D5527" i="1"/>
  <c r="D5529" i="1"/>
  <c r="D5531" i="1"/>
  <c r="D5533" i="1"/>
  <c r="D5535" i="1"/>
  <c r="D5537" i="1"/>
  <c r="D5538" i="1"/>
  <c r="D5539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5" i="1"/>
  <c r="D5557" i="1"/>
  <c r="D5558" i="1"/>
  <c r="D5560" i="1"/>
  <c r="D5561" i="1"/>
  <c r="D5562" i="1"/>
  <c r="D5564" i="1"/>
  <c r="D5566" i="1"/>
  <c r="D5567" i="1"/>
  <c r="D5568" i="1"/>
  <c r="D5570" i="1"/>
  <c r="D5572" i="1"/>
  <c r="D5574" i="1"/>
  <c r="D5575" i="1"/>
  <c r="D5577" i="1"/>
  <c r="D5579" i="1"/>
  <c r="D5581" i="1"/>
  <c r="D5583" i="1"/>
  <c r="D5585" i="1"/>
  <c r="D5586" i="1"/>
  <c r="D5587" i="1"/>
  <c r="D5588" i="1"/>
  <c r="D5590" i="1"/>
  <c r="D5592" i="1"/>
  <c r="D5594" i="1"/>
  <c r="D5596" i="1"/>
  <c r="D5597" i="1"/>
  <c r="D5598" i="1"/>
  <c r="D5599" i="1"/>
  <c r="D5600" i="1"/>
  <c r="D5601" i="1"/>
  <c r="D5602" i="1"/>
  <c r="D5604" i="1"/>
  <c r="D5605" i="1"/>
  <c r="D5606" i="1"/>
  <c r="D5607" i="1"/>
  <c r="D5608" i="1"/>
  <c r="D5609" i="1"/>
  <c r="D5611" i="1"/>
  <c r="D5613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4" i="1"/>
  <c r="D5636" i="1"/>
  <c r="D5638" i="1"/>
  <c r="D5640" i="1"/>
  <c r="D5642" i="1"/>
  <c r="D5644" i="1"/>
  <c r="D5646" i="1"/>
  <c r="D5648" i="1"/>
  <c r="D5649" i="1"/>
  <c r="D5650" i="1"/>
  <c r="D5651" i="1"/>
  <c r="D5652" i="1"/>
  <c r="D5654" i="1"/>
  <c r="D5655" i="1"/>
  <c r="D5656" i="1"/>
  <c r="D5657" i="1"/>
  <c r="D5658" i="1"/>
  <c r="D5659" i="1"/>
  <c r="D5660" i="1"/>
  <c r="D5661" i="1"/>
  <c r="D5662" i="1"/>
  <c r="D5663" i="1"/>
  <c r="D5665" i="1"/>
  <c r="D5667" i="1"/>
  <c r="D5669" i="1"/>
  <c r="D5670" i="1"/>
  <c r="D5671" i="1"/>
  <c r="D5672" i="1"/>
  <c r="D5673" i="1"/>
  <c r="D5674" i="1"/>
  <c r="D5676" i="1"/>
  <c r="D5678" i="1"/>
  <c r="D5680" i="1"/>
  <c r="D5681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7" i="1"/>
  <c r="D5699" i="1"/>
  <c r="D5701" i="1"/>
  <c r="D5703" i="1"/>
  <c r="D5705" i="1"/>
  <c r="D5707" i="1"/>
  <c r="D5709" i="1"/>
  <c r="D5711" i="1"/>
  <c r="D5713" i="1"/>
  <c r="D5715" i="1"/>
  <c r="D5717" i="1"/>
  <c r="D5719" i="1"/>
  <c r="D5721" i="1"/>
  <c r="D5723" i="1"/>
  <c r="D5725" i="1"/>
  <c r="D5727" i="1"/>
  <c r="D5729" i="1"/>
  <c r="D5730" i="1"/>
  <c r="D5732" i="1"/>
  <c r="D5734" i="1"/>
  <c r="D5736" i="1"/>
  <c r="D5738" i="1"/>
  <c r="D5740" i="1"/>
  <c r="D5742" i="1"/>
  <c r="D5744" i="1"/>
  <c r="D5746" i="1"/>
  <c r="D5748" i="1"/>
  <c r="D5750" i="1"/>
  <c r="D5752" i="1"/>
  <c r="D5754" i="1"/>
  <c r="D5756" i="1"/>
  <c r="D5758" i="1"/>
  <c r="D5759" i="1"/>
  <c r="D5761" i="1"/>
  <c r="D5763" i="1"/>
  <c r="D5765" i="1"/>
  <c r="D5767" i="1"/>
  <c r="D5769" i="1"/>
  <c r="D5771" i="1"/>
  <c r="D5772" i="1"/>
  <c r="D5774" i="1"/>
  <c r="D5776" i="1"/>
  <c r="D5778" i="1"/>
  <c r="D5780" i="1"/>
  <c r="D5782" i="1"/>
  <c r="D5784" i="1"/>
  <c r="D5786" i="1"/>
  <c r="D5788" i="1"/>
  <c r="D5790" i="1"/>
  <c r="D5792" i="1"/>
  <c r="D5794" i="1"/>
  <c r="D5796" i="1"/>
  <c r="D5798" i="1"/>
  <c r="D5800" i="1"/>
  <c r="D5802" i="1"/>
  <c r="D5803" i="1"/>
  <c r="D5805" i="1"/>
  <c r="D5807" i="1"/>
  <c r="D5808" i="1"/>
  <c r="D5810" i="1"/>
  <c r="D5811" i="1"/>
  <c r="D5813" i="1"/>
  <c r="D5814" i="1"/>
  <c r="D5815" i="1"/>
  <c r="D5817" i="1"/>
  <c r="D5819" i="1"/>
  <c r="D5821" i="1"/>
  <c r="D5823" i="1"/>
  <c r="D5824" i="1"/>
  <c r="D5825" i="1"/>
  <c r="D5826" i="1"/>
  <c r="D5827" i="1"/>
  <c r="D5828" i="1"/>
  <c r="D5829" i="1"/>
  <c r="D5830" i="1"/>
  <c r="D5831" i="1"/>
  <c r="D5832" i="1"/>
  <c r="C5822" i="1"/>
  <c r="C5820" i="1"/>
  <c r="C5818" i="1"/>
  <c r="C5816" i="1"/>
  <c r="C5812" i="1"/>
  <c r="C5809" i="1"/>
  <c r="C5806" i="1"/>
  <c r="C5804" i="1"/>
  <c r="C5801" i="1"/>
  <c r="C5799" i="1"/>
  <c r="C5797" i="1"/>
  <c r="C5795" i="1"/>
  <c r="C5793" i="1"/>
  <c r="C5791" i="1"/>
  <c r="C5789" i="1"/>
  <c r="C5787" i="1"/>
  <c r="C5785" i="1"/>
  <c r="C5783" i="1"/>
  <c r="C5781" i="1"/>
  <c r="C5779" i="1"/>
  <c r="C5777" i="1"/>
  <c r="C5775" i="1"/>
  <c r="C5773" i="1"/>
  <c r="C5770" i="1"/>
  <c r="C5768" i="1"/>
  <c r="C5766" i="1"/>
  <c r="C5764" i="1"/>
  <c r="C5762" i="1"/>
  <c r="C5760" i="1"/>
  <c r="C5757" i="1"/>
  <c r="C5755" i="1"/>
  <c r="C5753" i="1"/>
  <c r="C5751" i="1"/>
  <c r="C5749" i="1"/>
  <c r="C5747" i="1"/>
  <c r="C5745" i="1"/>
  <c r="C5743" i="1"/>
  <c r="C5741" i="1"/>
  <c r="C5739" i="1"/>
  <c r="C5737" i="1"/>
  <c r="C5735" i="1"/>
  <c r="C5733" i="1"/>
  <c r="C5731" i="1"/>
  <c r="C5728" i="1"/>
  <c r="C5726" i="1"/>
  <c r="C5724" i="1"/>
  <c r="C5722" i="1"/>
  <c r="C5720" i="1"/>
  <c r="C5718" i="1"/>
  <c r="C5716" i="1"/>
  <c r="C5714" i="1"/>
  <c r="C5712" i="1"/>
  <c r="C5710" i="1"/>
  <c r="C5708" i="1"/>
  <c r="C5706" i="1"/>
  <c r="C5704" i="1"/>
  <c r="C5702" i="1"/>
  <c r="C5700" i="1"/>
  <c r="C5698" i="1"/>
  <c r="C5696" i="1"/>
  <c r="C5682" i="1"/>
  <c r="C5679" i="1"/>
  <c r="C5677" i="1"/>
  <c r="C5675" i="1"/>
  <c r="C5668" i="1"/>
  <c r="C5666" i="1"/>
  <c r="C5664" i="1"/>
  <c r="C5653" i="1"/>
  <c r="C5647" i="1"/>
  <c r="C5645" i="1"/>
  <c r="C5643" i="1"/>
  <c r="C5641" i="1"/>
  <c r="C5639" i="1"/>
  <c r="C5637" i="1"/>
  <c r="C5635" i="1"/>
  <c r="C5633" i="1"/>
  <c r="C5614" i="1"/>
  <c r="C5612" i="1"/>
  <c r="C5610" i="1"/>
  <c r="C5603" i="1"/>
  <c r="C5595" i="1"/>
  <c r="C5593" i="1"/>
  <c r="C5591" i="1"/>
  <c r="C5589" i="1"/>
  <c r="C5584" i="1"/>
  <c r="C5582" i="1"/>
  <c r="C5580" i="1"/>
  <c r="C5578" i="1"/>
  <c r="C5576" i="1"/>
  <c r="C5573" i="1"/>
  <c r="C5571" i="1"/>
  <c r="C5569" i="1"/>
  <c r="C5565" i="1"/>
  <c r="C5563" i="1"/>
  <c r="C5559" i="1"/>
  <c r="C5556" i="1"/>
  <c r="C5554" i="1"/>
  <c r="C5540" i="1"/>
  <c r="C5536" i="1"/>
  <c r="C5534" i="1"/>
  <c r="C5532" i="1"/>
  <c r="C5530" i="1"/>
  <c r="C5528" i="1"/>
  <c r="C5526" i="1"/>
  <c r="C5524" i="1"/>
  <c r="C5522" i="1"/>
  <c r="C5519" i="1"/>
  <c r="C5517" i="1"/>
  <c r="C5515" i="1"/>
  <c r="C5513" i="1"/>
  <c r="C5511" i="1"/>
  <c r="C5509" i="1"/>
  <c r="C5507" i="1"/>
  <c r="C5505" i="1"/>
  <c r="C5503" i="1"/>
  <c r="C5501" i="1"/>
  <c r="C5499" i="1"/>
  <c r="C5497" i="1"/>
  <c r="C5495" i="1"/>
  <c r="C5493" i="1"/>
  <c r="C5490" i="1"/>
  <c r="C5488" i="1"/>
  <c r="C5477" i="1"/>
  <c r="C5474" i="1"/>
  <c r="C5471" i="1"/>
  <c r="C5469" i="1"/>
  <c r="C5467" i="1"/>
  <c r="C5465" i="1"/>
  <c r="C5463" i="1"/>
  <c r="C5451" i="1"/>
  <c r="C5449" i="1"/>
  <c r="C5446" i="1"/>
  <c r="C5443" i="1"/>
  <c r="C5441" i="1"/>
  <c r="C5439" i="1"/>
  <c r="C5436" i="1"/>
  <c r="C5433" i="1"/>
  <c r="C5431" i="1"/>
  <c r="C5429" i="1"/>
  <c r="C5427" i="1"/>
  <c r="C5424" i="1"/>
  <c r="C5414" i="1"/>
  <c r="C5408" i="1"/>
  <c r="C5406" i="1"/>
  <c r="C5404" i="1"/>
  <c r="C5401" i="1"/>
  <c r="C5399" i="1"/>
  <c r="C5397" i="1"/>
  <c r="C5392" i="1"/>
  <c r="C5389" i="1"/>
  <c r="C5386" i="1"/>
  <c r="C5384" i="1"/>
  <c r="C5381" i="1"/>
  <c r="C5379" i="1"/>
  <c r="C5377" i="1"/>
  <c r="C5375" i="1"/>
  <c r="C5371" i="1"/>
  <c r="C5369" i="1"/>
  <c r="C5366" i="1"/>
  <c r="C5364" i="1"/>
  <c r="C5362" i="1"/>
  <c r="C5360" i="1"/>
  <c r="C5348" i="1"/>
  <c r="C5345" i="1"/>
  <c r="C5340" i="1"/>
  <c r="C5338" i="1"/>
  <c r="C5336" i="1"/>
  <c r="C5334" i="1"/>
  <c r="C5332" i="1"/>
  <c r="C5330" i="1"/>
  <c r="C5328" i="1"/>
  <c r="C5325" i="1"/>
  <c r="C5317" i="1"/>
  <c r="C5199" i="1"/>
  <c r="C5196" i="1"/>
  <c r="C5194" i="1"/>
  <c r="C5191" i="1"/>
  <c r="C5189" i="1"/>
  <c r="C5186" i="1"/>
  <c r="C5184" i="1"/>
  <c r="C5182" i="1"/>
  <c r="C5180" i="1"/>
  <c r="C5178" i="1"/>
  <c r="C5175" i="1"/>
  <c r="C5173" i="1"/>
  <c r="C5170" i="1"/>
  <c r="C5167" i="1"/>
  <c r="C5165" i="1"/>
  <c r="C5154" i="1"/>
  <c r="C5152" i="1"/>
  <c r="C5150" i="1"/>
  <c r="C5148" i="1"/>
  <c r="C5146" i="1"/>
  <c r="C5144" i="1"/>
  <c r="C5141" i="1"/>
  <c r="C5139" i="1"/>
  <c r="C5131" i="1"/>
  <c r="C5129" i="1"/>
  <c r="C5127" i="1"/>
  <c r="C5125" i="1"/>
  <c r="C5120" i="1"/>
  <c r="C5118" i="1"/>
  <c r="C5109" i="1"/>
  <c r="C5107" i="1"/>
  <c r="C5105" i="1"/>
  <c r="C5103" i="1"/>
  <c r="C5101" i="1"/>
  <c r="C5099" i="1"/>
  <c r="C5097" i="1"/>
  <c r="C5089" i="1"/>
  <c r="C5070" i="1"/>
  <c r="C5053" i="1"/>
  <c r="C5051" i="1"/>
  <c r="C5049" i="1"/>
  <c r="C5046" i="1"/>
  <c r="C5044" i="1"/>
  <c r="C5042" i="1"/>
  <c r="C5040" i="1"/>
  <c r="C5038" i="1"/>
  <c r="C5036" i="1"/>
  <c r="C5033" i="1"/>
  <c r="C5031" i="1"/>
  <c r="C5000" i="1"/>
  <c r="C4994" i="1"/>
  <c r="C4990" i="1"/>
  <c r="C4980" i="1"/>
  <c r="C4976" i="1"/>
  <c r="C4974" i="1"/>
  <c r="C4972" i="1"/>
  <c r="C4969" i="1"/>
  <c r="C4967" i="1"/>
  <c r="C4960" i="1"/>
  <c r="C4958" i="1"/>
  <c r="C4954" i="1"/>
  <c r="C4952" i="1"/>
  <c r="C4948" i="1"/>
  <c r="C4946" i="1"/>
  <c r="C4944" i="1"/>
  <c r="C4942" i="1"/>
  <c r="C4940" i="1"/>
  <c r="C4937" i="1"/>
  <c r="C4911" i="1"/>
  <c r="C4908" i="1"/>
  <c r="C4906" i="1"/>
  <c r="C4903" i="1"/>
  <c r="C4900" i="1"/>
  <c r="C4896" i="1"/>
  <c r="C4886" i="1"/>
  <c r="C4883" i="1"/>
  <c r="C4873" i="1"/>
  <c r="C4859" i="1"/>
  <c r="C4857" i="1"/>
  <c r="C4855" i="1"/>
  <c r="C4853" i="1"/>
  <c r="C4849" i="1"/>
  <c r="C4847" i="1"/>
  <c r="C4845" i="1"/>
  <c r="C4843" i="1"/>
  <c r="C4841" i="1"/>
  <c r="C4837" i="1"/>
  <c r="C4835" i="1"/>
  <c r="C4831" i="1"/>
  <c r="C4829" i="1"/>
  <c r="C4823" i="1"/>
  <c r="C4813" i="1"/>
  <c r="C4806" i="1"/>
  <c r="C4804" i="1"/>
  <c r="C4802" i="1"/>
  <c r="C4796" i="1"/>
  <c r="C4794" i="1"/>
  <c r="C4792" i="1"/>
  <c r="C4790" i="1"/>
  <c r="C4787" i="1"/>
  <c r="C4776" i="1"/>
  <c r="C4774" i="1"/>
  <c r="C4771" i="1"/>
  <c r="C4769" i="1"/>
  <c r="C4765" i="1"/>
  <c r="C4762" i="1"/>
  <c r="C4760" i="1"/>
  <c r="C4758" i="1"/>
  <c r="C4756" i="1"/>
  <c r="C4754" i="1"/>
  <c r="C4752" i="1"/>
  <c r="C4750" i="1"/>
  <c r="C4719" i="1"/>
  <c r="C4717" i="1"/>
  <c r="C4715" i="1"/>
  <c r="C4713" i="1"/>
  <c r="C4710" i="1"/>
  <c r="C4708" i="1"/>
  <c r="C4706" i="1"/>
  <c r="C4704" i="1"/>
  <c r="C4702" i="1"/>
  <c r="C4699" i="1"/>
  <c r="C4697" i="1"/>
  <c r="C4691" i="1"/>
  <c r="C4689" i="1"/>
  <c r="C4687" i="1"/>
  <c r="C4685" i="1"/>
  <c r="C4683" i="1"/>
  <c r="C4676" i="1"/>
  <c r="C4674" i="1"/>
  <c r="C4671" i="1"/>
  <c r="C4668" i="1"/>
  <c r="C4663" i="1"/>
  <c r="C4659" i="1"/>
  <c r="C4657" i="1"/>
  <c r="C4655" i="1"/>
  <c r="C4653" i="1"/>
  <c r="C4651" i="1"/>
  <c r="C4644" i="1"/>
  <c r="C4635" i="1"/>
  <c r="C4633" i="1"/>
  <c r="C4631" i="1"/>
  <c r="C4629" i="1"/>
  <c r="C4623" i="1"/>
  <c r="C4619" i="1"/>
  <c r="C4617" i="1"/>
  <c r="C4614" i="1"/>
  <c r="C4612" i="1"/>
  <c r="C4609" i="1"/>
  <c r="C4604" i="1"/>
  <c r="C4602" i="1"/>
  <c r="C4600" i="1"/>
  <c r="C4595" i="1"/>
  <c r="C4587" i="1"/>
  <c r="C4585" i="1"/>
  <c r="C4583" i="1"/>
  <c r="C4580" i="1"/>
  <c r="C4578" i="1"/>
  <c r="C4576" i="1"/>
  <c r="C4573" i="1"/>
  <c r="C4565" i="1"/>
  <c r="C4562" i="1"/>
  <c r="C4556" i="1"/>
  <c r="C4554" i="1"/>
  <c r="C4552" i="1"/>
  <c r="C4527" i="1"/>
  <c r="C4525" i="1"/>
  <c r="C4522" i="1"/>
  <c r="C4482" i="1"/>
  <c r="C4479" i="1"/>
  <c r="C4477" i="1"/>
  <c r="C4473" i="1"/>
  <c r="C4447" i="1"/>
  <c r="C4445" i="1"/>
  <c r="C4442" i="1"/>
  <c r="C4439" i="1"/>
  <c r="C4437" i="1"/>
  <c r="C4435" i="1"/>
  <c r="C4433" i="1"/>
  <c r="C4431" i="1"/>
  <c r="C4429" i="1"/>
  <c r="C4427" i="1"/>
  <c r="C4425" i="1"/>
  <c r="C4423" i="1"/>
  <c r="C4421" i="1"/>
  <c r="C4419" i="1"/>
  <c r="C4417" i="1"/>
  <c r="C4415" i="1"/>
  <c r="C4413" i="1"/>
  <c r="C4411" i="1"/>
  <c r="C4409" i="1"/>
  <c r="C4407" i="1"/>
  <c r="C4405" i="1"/>
  <c r="C4403" i="1"/>
  <c r="C4401" i="1"/>
  <c r="C4399" i="1"/>
  <c r="C4397" i="1"/>
  <c r="C4395" i="1"/>
  <c r="C4393" i="1"/>
  <c r="C4391" i="1"/>
  <c r="C4389" i="1"/>
  <c r="C4387" i="1"/>
  <c r="C4385" i="1"/>
  <c r="C4383" i="1"/>
  <c r="C4381" i="1"/>
  <c r="C4379" i="1"/>
  <c r="C4377" i="1"/>
  <c r="C4375" i="1"/>
  <c r="C4373" i="1"/>
  <c r="C4371" i="1"/>
  <c r="C4369" i="1"/>
  <c r="C4367" i="1"/>
  <c r="C4365" i="1"/>
  <c r="C4363" i="1"/>
  <c r="C4361" i="1"/>
  <c r="C4359" i="1"/>
  <c r="C4357" i="1"/>
  <c r="C4355" i="1"/>
  <c r="C4353" i="1"/>
  <c r="C4351" i="1"/>
  <c r="C4349" i="1"/>
  <c r="C4347" i="1"/>
  <c r="C4345" i="1"/>
  <c r="C4343" i="1"/>
  <c r="C4341" i="1"/>
  <c r="C4339" i="1"/>
  <c r="C4337" i="1"/>
  <c r="C4335" i="1"/>
  <c r="C4333" i="1"/>
  <c r="C4331" i="1"/>
  <c r="C4329" i="1"/>
  <c r="C4327" i="1"/>
  <c r="C4325" i="1"/>
  <c r="C4323" i="1"/>
  <c r="C4321" i="1"/>
  <c r="C4319" i="1"/>
  <c r="C4317" i="1"/>
  <c r="C4315" i="1"/>
  <c r="C4313" i="1"/>
  <c r="C4311" i="1"/>
  <c r="C4309" i="1"/>
  <c r="C4307" i="1"/>
  <c r="C4303" i="1"/>
  <c r="C4300" i="1"/>
  <c r="C4297" i="1"/>
  <c r="C4295" i="1"/>
  <c r="C4293" i="1"/>
  <c r="C4291" i="1"/>
  <c r="C4289" i="1"/>
  <c r="C4287" i="1"/>
  <c r="C4268" i="1"/>
  <c r="C4266" i="1"/>
  <c r="C4259" i="1"/>
  <c r="C4254" i="1"/>
  <c r="C4252" i="1"/>
  <c r="C4250" i="1"/>
  <c r="C4238" i="1"/>
  <c r="C4236" i="1"/>
  <c r="C4233" i="1"/>
  <c r="C4231" i="1"/>
  <c r="C4229" i="1"/>
  <c r="C4227" i="1"/>
  <c r="C4224" i="1"/>
  <c r="C4221" i="1"/>
  <c r="C4219" i="1"/>
  <c r="C4217" i="1"/>
  <c r="C4215" i="1"/>
  <c r="C4211" i="1"/>
  <c r="C4209" i="1"/>
  <c r="C4207" i="1"/>
  <c r="C4203" i="1"/>
  <c r="C4201" i="1"/>
  <c r="C4199" i="1"/>
  <c r="C4195" i="1"/>
  <c r="C4192" i="1"/>
  <c r="C4190" i="1"/>
  <c r="C4186" i="1"/>
  <c r="C4184" i="1"/>
  <c r="C4182" i="1"/>
  <c r="C4138" i="1"/>
  <c r="C4135" i="1"/>
  <c r="C4131" i="1"/>
  <c r="C4123" i="1"/>
  <c r="C4120" i="1"/>
  <c r="C4118" i="1"/>
  <c r="C4116" i="1"/>
  <c r="C4113" i="1"/>
  <c r="C4109" i="1"/>
  <c r="C4107" i="1"/>
  <c r="C4103" i="1"/>
  <c r="C4096" i="1"/>
  <c r="C4094" i="1"/>
  <c r="C4092" i="1"/>
  <c r="C4089" i="1"/>
  <c r="C4087" i="1"/>
  <c r="C4085" i="1"/>
  <c r="C4083" i="1"/>
  <c r="C4081" i="1"/>
  <c r="C4077" i="1"/>
  <c r="C4075" i="1"/>
  <c r="C4073" i="1"/>
  <c r="C4071" i="1"/>
  <c r="C4069" i="1"/>
  <c r="C4067" i="1"/>
  <c r="C4065" i="1"/>
  <c r="C4061" i="1"/>
  <c r="C4059" i="1"/>
  <c r="C4057" i="1"/>
  <c r="C4055" i="1"/>
  <c r="C4053" i="1"/>
  <c r="C3996" i="1"/>
  <c r="C3994" i="1"/>
  <c r="C3992" i="1"/>
  <c r="C3984" i="1"/>
  <c r="C3982" i="1"/>
  <c r="C3980" i="1"/>
  <c r="C3978" i="1"/>
  <c r="C3976" i="1"/>
  <c r="C3969" i="1"/>
  <c r="C3967" i="1"/>
  <c r="C3964" i="1"/>
  <c r="C3962" i="1"/>
  <c r="C3960" i="1"/>
  <c r="C3958" i="1"/>
  <c r="C3952" i="1"/>
  <c r="C3945" i="1"/>
  <c r="C3943" i="1"/>
  <c r="C3940" i="1"/>
  <c r="C3937" i="1"/>
  <c r="C3930" i="1"/>
  <c r="C3928" i="1"/>
  <c r="C3926" i="1"/>
  <c r="C3921" i="1"/>
  <c r="C3919" i="1"/>
  <c r="C3917" i="1"/>
  <c r="C3915" i="1"/>
  <c r="C3913" i="1"/>
  <c r="C3911" i="1"/>
  <c r="C3909" i="1"/>
  <c r="C3904" i="1"/>
  <c r="C3900" i="1"/>
  <c r="C3898" i="1"/>
  <c r="C3896" i="1"/>
  <c r="C3894" i="1"/>
  <c r="C3891" i="1"/>
  <c r="C3889" i="1"/>
  <c r="C3887" i="1"/>
  <c r="C3884" i="1"/>
  <c r="C3881" i="1"/>
  <c r="C3878" i="1"/>
  <c r="C3869" i="1"/>
  <c r="C3867" i="1"/>
  <c r="C3865" i="1"/>
  <c r="C3859" i="1"/>
  <c r="C3857" i="1"/>
  <c r="C3854" i="1"/>
  <c r="C3852" i="1"/>
  <c r="C3849" i="1"/>
  <c r="C3846" i="1"/>
  <c r="C3844" i="1"/>
  <c r="C3828" i="1"/>
  <c r="C3820" i="1"/>
  <c r="C3808" i="1"/>
  <c r="C3806" i="1"/>
  <c r="C3800" i="1"/>
  <c r="C3783" i="1"/>
  <c r="C3781" i="1"/>
  <c r="C3778" i="1"/>
  <c r="C3773" i="1"/>
  <c r="C3763" i="1"/>
  <c r="C3761" i="1"/>
  <c r="C3757" i="1"/>
  <c r="C3755" i="1"/>
  <c r="C3729" i="1"/>
  <c r="C3726" i="1"/>
  <c r="C3723" i="1"/>
  <c r="C3720" i="1"/>
  <c r="C3718" i="1"/>
  <c r="C3715" i="1"/>
  <c r="C3713" i="1"/>
  <c r="C3708" i="1"/>
  <c r="C3706" i="1"/>
  <c r="C3704" i="1"/>
  <c r="C3699" i="1"/>
  <c r="C3696" i="1"/>
  <c r="C3694" i="1"/>
  <c r="C3689" i="1"/>
  <c r="C3687" i="1"/>
  <c r="C3685" i="1"/>
  <c r="C3683" i="1"/>
  <c r="C3681" i="1"/>
  <c r="C3679" i="1"/>
  <c r="C3673" i="1"/>
  <c r="C3671" i="1"/>
  <c r="C3666" i="1"/>
  <c r="C3664" i="1"/>
  <c r="C3662" i="1"/>
  <c r="C3660" i="1"/>
  <c r="C3658" i="1"/>
  <c r="C3656" i="1"/>
  <c r="C3654" i="1"/>
  <c r="C3652" i="1"/>
  <c r="C3650" i="1"/>
  <c r="C3648" i="1"/>
  <c r="C3646" i="1"/>
  <c r="C3644" i="1"/>
  <c r="C3642" i="1"/>
  <c r="C3640" i="1"/>
  <c r="C3638" i="1"/>
  <c r="C3636" i="1"/>
  <c r="C3632" i="1"/>
  <c r="C3630" i="1"/>
  <c r="C3627" i="1"/>
  <c r="C3625" i="1"/>
  <c r="C3623" i="1"/>
  <c r="C3621" i="1"/>
  <c r="C3619" i="1"/>
  <c r="C3616" i="1"/>
  <c r="C3614" i="1"/>
  <c r="C3612" i="1"/>
  <c r="C3610" i="1"/>
  <c r="C3608" i="1"/>
  <c r="C3605" i="1"/>
  <c r="C3603" i="1"/>
  <c r="C3600" i="1"/>
  <c r="C3598" i="1"/>
  <c r="C3596" i="1"/>
  <c r="C3594" i="1"/>
  <c r="C3592" i="1"/>
  <c r="C3590" i="1"/>
  <c r="C3587" i="1"/>
  <c r="C3559" i="1"/>
  <c r="C3557" i="1"/>
  <c r="C3555" i="1"/>
  <c r="C3553" i="1"/>
  <c r="C3548" i="1"/>
  <c r="C3546" i="1"/>
  <c r="C3544" i="1"/>
  <c r="C3542" i="1"/>
  <c r="C3540" i="1"/>
  <c r="C3533" i="1"/>
  <c r="C3526" i="1"/>
  <c r="C3523" i="1"/>
  <c r="C3518" i="1"/>
  <c r="C3512" i="1"/>
  <c r="C3506" i="1"/>
  <c r="C3500" i="1"/>
  <c r="C3497" i="1"/>
  <c r="C3494" i="1"/>
  <c r="C3492" i="1"/>
  <c r="C3490" i="1"/>
  <c r="C3487" i="1"/>
  <c r="C3485" i="1"/>
  <c r="C3483" i="1"/>
  <c r="C3479" i="1"/>
  <c r="C3476" i="1"/>
  <c r="C3474" i="1"/>
  <c r="C3463" i="1"/>
  <c r="C3460" i="1"/>
  <c r="C3458" i="1"/>
  <c r="C3454" i="1"/>
  <c r="C3437" i="1"/>
  <c r="C3435" i="1"/>
  <c r="C3433" i="1"/>
  <c r="C3431" i="1"/>
  <c r="C3429" i="1"/>
  <c r="C3427" i="1"/>
  <c r="C3423" i="1"/>
  <c r="C3421" i="1"/>
  <c r="C3419" i="1"/>
  <c r="C3414" i="1"/>
  <c r="C3412" i="1"/>
  <c r="C3410" i="1"/>
  <c r="C3408" i="1"/>
  <c r="C3398" i="1"/>
  <c r="C3395" i="1"/>
  <c r="C3393" i="1"/>
  <c r="C3391" i="1"/>
  <c r="C3389" i="1"/>
  <c r="C3354" i="1"/>
  <c r="C3352" i="1"/>
  <c r="C3350" i="1"/>
  <c r="C3348" i="1"/>
  <c r="C3346" i="1"/>
  <c r="C3343" i="1"/>
  <c r="C3340" i="1"/>
  <c r="C3337" i="1"/>
  <c r="C3335" i="1"/>
  <c r="C3329" i="1"/>
  <c r="C3326" i="1"/>
  <c r="C3324" i="1"/>
  <c r="C3322" i="1"/>
  <c r="C3320" i="1"/>
  <c r="C3318" i="1"/>
  <c r="C3316" i="1"/>
  <c r="C3314" i="1"/>
  <c r="C3312" i="1"/>
  <c r="C3310" i="1"/>
  <c r="C3308" i="1"/>
  <c r="C3305" i="1"/>
  <c r="C3303" i="1"/>
  <c r="C3301" i="1"/>
  <c r="C3299" i="1"/>
  <c r="C3297" i="1"/>
  <c r="C3295" i="1"/>
  <c r="C3292" i="1"/>
  <c r="C3290" i="1"/>
  <c r="C3284" i="1"/>
  <c r="C3282" i="1"/>
  <c r="C3269" i="1"/>
  <c r="C3267" i="1"/>
  <c r="C3264" i="1"/>
  <c r="C3262" i="1"/>
  <c r="C3260" i="1"/>
  <c r="C3258" i="1"/>
  <c r="C3253" i="1"/>
  <c r="C3248" i="1"/>
  <c r="C3246" i="1"/>
  <c r="C3244" i="1"/>
  <c r="C3242" i="1"/>
  <c r="C3240" i="1"/>
  <c r="C3235" i="1"/>
  <c r="C3233" i="1"/>
  <c r="C3231" i="1"/>
  <c r="C3229" i="1"/>
  <c r="C3227" i="1"/>
  <c r="C3223" i="1"/>
  <c r="C3221" i="1"/>
  <c r="C3219" i="1"/>
  <c r="C3217" i="1"/>
  <c r="C3215" i="1"/>
  <c r="C3213" i="1"/>
  <c r="C3211" i="1"/>
  <c r="C3209" i="1"/>
  <c r="C3207" i="1"/>
  <c r="C3204" i="1"/>
  <c r="C3201" i="1"/>
  <c r="C3199" i="1"/>
  <c r="C3192" i="1"/>
  <c r="C3189" i="1"/>
  <c r="C3187" i="1"/>
  <c r="C3185" i="1"/>
  <c r="C3183" i="1"/>
  <c r="C3181" i="1"/>
  <c r="C3179" i="1"/>
  <c r="C3177" i="1"/>
  <c r="C3174" i="1"/>
  <c r="C3168" i="1"/>
  <c r="C3166" i="1"/>
  <c r="C3164" i="1"/>
  <c r="C3162" i="1"/>
  <c r="C3159" i="1"/>
  <c r="C3156" i="1"/>
  <c r="C3153" i="1"/>
  <c r="C3151" i="1"/>
  <c r="C3149" i="1"/>
  <c r="C3147" i="1"/>
  <c r="C3144" i="1"/>
  <c r="C3133" i="1"/>
  <c r="C3131" i="1"/>
  <c r="C3128" i="1"/>
  <c r="C3125" i="1"/>
  <c r="C3123" i="1"/>
  <c r="C3120" i="1"/>
  <c r="C3118" i="1"/>
  <c r="C3114" i="1"/>
  <c r="C3110" i="1"/>
  <c r="C3108" i="1"/>
  <c r="C3106" i="1"/>
  <c r="C3104" i="1"/>
  <c r="C3102" i="1"/>
  <c r="C3096" i="1"/>
  <c r="C3094" i="1"/>
  <c r="C3029" i="1"/>
  <c r="C3026" i="1"/>
  <c r="C3022" i="1"/>
  <c r="C3020" i="1"/>
  <c r="C3008" i="1"/>
  <c r="C3006" i="1"/>
  <c r="C3003" i="1"/>
  <c r="C3001" i="1"/>
  <c r="C2999" i="1"/>
  <c r="C2997" i="1"/>
  <c r="C2995" i="1"/>
  <c r="C2993" i="1"/>
  <c r="C2989" i="1"/>
  <c r="C2987" i="1"/>
  <c r="C2985" i="1"/>
  <c r="C2983" i="1"/>
  <c r="C2980" i="1"/>
  <c r="C2978" i="1"/>
  <c r="C2976" i="1"/>
  <c r="C2972" i="1"/>
  <c r="C2970" i="1"/>
  <c r="C2968" i="1"/>
  <c r="C2960" i="1"/>
  <c r="C2955" i="1"/>
  <c r="C2952" i="1"/>
  <c r="C2950" i="1"/>
  <c r="C2947" i="1"/>
  <c r="C2945" i="1"/>
  <c r="C2942" i="1"/>
  <c r="C2938" i="1"/>
  <c r="C2936" i="1"/>
  <c r="C2932" i="1"/>
  <c r="C2930" i="1"/>
  <c r="C2927" i="1"/>
  <c r="C2925" i="1"/>
  <c r="C2923" i="1"/>
  <c r="C2918" i="1"/>
  <c r="C2916" i="1"/>
  <c r="C2889" i="1"/>
  <c r="C2887" i="1"/>
  <c r="C2884" i="1"/>
  <c r="C2882" i="1"/>
  <c r="C2861" i="1"/>
  <c r="C2859" i="1"/>
  <c r="C2857" i="1"/>
  <c r="C2855" i="1"/>
  <c r="C2853" i="1"/>
  <c r="C2851" i="1"/>
  <c r="C2849" i="1"/>
  <c r="C2843" i="1"/>
  <c r="C2821" i="1"/>
  <c r="C2818" i="1"/>
  <c r="C2815" i="1"/>
  <c r="C2813" i="1"/>
  <c r="C2811" i="1"/>
  <c r="C2809" i="1"/>
  <c r="C2807" i="1"/>
  <c r="C2805" i="1"/>
  <c r="C2803" i="1"/>
  <c r="C2801" i="1"/>
  <c r="C2799" i="1"/>
  <c r="C2796" i="1"/>
  <c r="C2794" i="1"/>
  <c r="C2760" i="1"/>
  <c r="C2758" i="1"/>
  <c r="C2756" i="1"/>
  <c r="C2730" i="1"/>
  <c r="C2728" i="1"/>
  <c r="C2726" i="1"/>
  <c r="C2721" i="1"/>
  <c r="C2718" i="1"/>
  <c r="C2716" i="1"/>
  <c r="C2712" i="1"/>
  <c r="C2707" i="1"/>
  <c r="C2702" i="1"/>
  <c r="C2700" i="1"/>
  <c r="C2698" i="1"/>
  <c r="C2696" i="1"/>
  <c r="C2694" i="1"/>
  <c r="C2692" i="1"/>
  <c r="C2690" i="1"/>
  <c r="C2688" i="1"/>
  <c r="C2685" i="1"/>
  <c r="C2673" i="1"/>
  <c r="C2670" i="1"/>
  <c r="C2668" i="1"/>
  <c r="C2666" i="1"/>
  <c r="C2664" i="1"/>
  <c r="C2662" i="1"/>
  <c r="C2658" i="1"/>
  <c r="C2656" i="1"/>
  <c r="C2654" i="1"/>
  <c r="C2651" i="1"/>
  <c r="C2649" i="1"/>
  <c r="C2643" i="1"/>
  <c r="C2641" i="1"/>
  <c r="C2639" i="1"/>
  <c r="C2637" i="1"/>
  <c r="C2634" i="1"/>
  <c r="C2631" i="1"/>
  <c r="C2629" i="1"/>
  <c r="C2627" i="1"/>
  <c r="C2625" i="1"/>
  <c r="C2623" i="1"/>
  <c r="C2621" i="1"/>
  <c r="C2619" i="1"/>
  <c r="C2617" i="1"/>
  <c r="C2615" i="1"/>
  <c r="C2612" i="1"/>
  <c r="C2610" i="1"/>
  <c r="C2608" i="1"/>
  <c r="C2606" i="1"/>
  <c r="C2604" i="1"/>
  <c r="C2600" i="1"/>
  <c r="C2592" i="1"/>
  <c r="C2590" i="1"/>
  <c r="C2588" i="1"/>
  <c r="C2586" i="1"/>
  <c r="C2584" i="1"/>
  <c r="C2580" i="1"/>
  <c r="C2578" i="1"/>
  <c r="C2575" i="1"/>
  <c r="C2573" i="1"/>
  <c r="C2571" i="1"/>
  <c r="C2568" i="1"/>
  <c r="C2566" i="1"/>
  <c r="C2563" i="1"/>
  <c r="C2510" i="1"/>
  <c r="C2508" i="1"/>
  <c r="C2506" i="1"/>
  <c r="C2504" i="1"/>
  <c r="C2501" i="1"/>
  <c r="C2499" i="1"/>
  <c r="C2497" i="1"/>
  <c r="C2495" i="1"/>
  <c r="C2492" i="1"/>
  <c r="C2490" i="1"/>
  <c r="C2487" i="1"/>
  <c r="C2485" i="1"/>
  <c r="C2478" i="1"/>
  <c r="C2476" i="1"/>
  <c r="C2474" i="1"/>
  <c r="C2472" i="1"/>
  <c r="C2468" i="1"/>
  <c r="C2461" i="1"/>
  <c r="C2459" i="1"/>
  <c r="C2457" i="1"/>
  <c r="C2455" i="1"/>
  <c r="C2453" i="1"/>
  <c r="C2448" i="1"/>
  <c r="C2446" i="1"/>
  <c r="C2444" i="1"/>
  <c r="C2440" i="1"/>
  <c r="C2438" i="1"/>
  <c r="C2435" i="1"/>
  <c r="C2432" i="1"/>
  <c r="C2428" i="1"/>
  <c r="C2426" i="1"/>
  <c r="C2423" i="1"/>
  <c r="C2421" i="1"/>
  <c r="C2419" i="1"/>
  <c r="C2416" i="1"/>
  <c r="C2414" i="1"/>
  <c r="C2411" i="1"/>
  <c r="C2409" i="1"/>
  <c r="C2406" i="1"/>
  <c r="C2403" i="1"/>
  <c r="C2401" i="1"/>
  <c r="C2398" i="1"/>
  <c r="C2396" i="1"/>
  <c r="C2371" i="1"/>
  <c r="C2369" i="1"/>
  <c r="C2367" i="1"/>
  <c r="C2365" i="1"/>
  <c r="C2363" i="1"/>
  <c r="C2360" i="1"/>
  <c r="C2358" i="1"/>
  <c r="C2356" i="1"/>
  <c r="C2354" i="1"/>
  <c r="C2352" i="1"/>
  <c r="C2350" i="1"/>
  <c r="C2348" i="1"/>
  <c r="C2346" i="1"/>
  <c r="C2344" i="1"/>
  <c r="C2342" i="1"/>
  <c r="C2340" i="1"/>
  <c r="C2336" i="1"/>
  <c r="C2334" i="1"/>
  <c r="C2332" i="1"/>
  <c r="C2326" i="1"/>
  <c r="C2324" i="1"/>
  <c r="C2322" i="1"/>
  <c r="C2320" i="1"/>
  <c r="C2318" i="1"/>
  <c r="C2314" i="1"/>
  <c r="C2299" i="1"/>
  <c r="C2292" i="1"/>
  <c r="C2289" i="1"/>
  <c r="C2287" i="1"/>
  <c r="C2283" i="1"/>
  <c r="C2281" i="1"/>
  <c r="C2278" i="1"/>
  <c r="C2276" i="1"/>
  <c r="C2272" i="1"/>
  <c r="C2269" i="1"/>
  <c r="C2267" i="1"/>
  <c r="C2265" i="1"/>
  <c r="C2263" i="1"/>
  <c r="C2261" i="1"/>
  <c r="C2259" i="1"/>
  <c r="C2257" i="1"/>
  <c r="C2255" i="1"/>
  <c r="C2253" i="1"/>
  <c r="C2251" i="1"/>
  <c r="C2248" i="1"/>
  <c r="C2246" i="1"/>
  <c r="C2242" i="1"/>
  <c r="C2240" i="1"/>
  <c r="C2238" i="1"/>
  <c r="C2236" i="1"/>
  <c r="C2234" i="1"/>
  <c r="C2232" i="1"/>
  <c r="C2230" i="1"/>
  <c r="C2228" i="1"/>
  <c r="C2223" i="1"/>
  <c r="C2220" i="1"/>
  <c r="C2215" i="1"/>
  <c r="C2213" i="1"/>
  <c r="C2210" i="1"/>
  <c r="C2200" i="1"/>
  <c r="C2198" i="1"/>
  <c r="C2196" i="1"/>
  <c r="C2194" i="1"/>
  <c r="C2191" i="1"/>
  <c r="C2187" i="1"/>
  <c r="C2184" i="1"/>
  <c r="C2182" i="1"/>
  <c r="C2179" i="1"/>
  <c r="C2176" i="1"/>
  <c r="C2174" i="1"/>
  <c r="C2172" i="1"/>
  <c r="C2169" i="1"/>
  <c r="C2167" i="1"/>
  <c r="C2165" i="1"/>
  <c r="C2137" i="1"/>
  <c r="C2135" i="1"/>
  <c r="C2133" i="1"/>
  <c r="C2131" i="1"/>
  <c r="C2129" i="1"/>
  <c r="C2127" i="1"/>
  <c r="C2125" i="1"/>
  <c r="C2121" i="1"/>
  <c r="C2118" i="1"/>
  <c r="C2116" i="1"/>
  <c r="C2104" i="1"/>
  <c r="C2098" i="1"/>
  <c r="C2096" i="1"/>
  <c r="C2093" i="1"/>
  <c r="C2090" i="1"/>
  <c r="C2088" i="1"/>
  <c r="C2086" i="1"/>
  <c r="C2079" i="1"/>
  <c r="C2077" i="1"/>
  <c r="C2075" i="1"/>
  <c r="C2073" i="1"/>
  <c r="C2071" i="1"/>
  <c r="C2057" i="1"/>
  <c r="C2055" i="1"/>
  <c r="C2053" i="1"/>
  <c r="C2050" i="1"/>
  <c r="C2048" i="1"/>
  <c r="C2046" i="1"/>
  <c r="C2044" i="1"/>
  <c r="C2042" i="1"/>
  <c r="C2039" i="1"/>
  <c r="C2037" i="1"/>
  <c r="C2035" i="1"/>
  <c r="C2033" i="1"/>
  <c r="C2031" i="1"/>
  <c r="C2029" i="1"/>
  <c r="C2027" i="1"/>
  <c r="C2025" i="1"/>
  <c r="C2023" i="1"/>
  <c r="C2018" i="1"/>
  <c r="C2016" i="1"/>
  <c r="C2012" i="1"/>
  <c r="C2010" i="1"/>
  <c r="C2008" i="1"/>
  <c r="C2004" i="1"/>
  <c r="C2002" i="1"/>
  <c r="C2000" i="1"/>
  <c r="C1997" i="1"/>
  <c r="C1994" i="1"/>
  <c r="C1992" i="1"/>
  <c r="C1990" i="1"/>
  <c r="C1988" i="1"/>
  <c r="C1986" i="1"/>
  <c r="C1984" i="1"/>
  <c r="C1982" i="1"/>
  <c r="C1980" i="1"/>
  <c r="C1978" i="1"/>
  <c r="C1976" i="1"/>
  <c r="C1974" i="1"/>
  <c r="C1972" i="1"/>
  <c r="C1969" i="1"/>
  <c r="C1967" i="1"/>
  <c r="C1965" i="1"/>
  <c r="C1963" i="1"/>
  <c r="C1961" i="1"/>
  <c r="C1959" i="1"/>
  <c r="C1957" i="1"/>
  <c r="C1955" i="1"/>
  <c r="C1953" i="1"/>
  <c r="C1951" i="1"/>
  <c r="C1949" i="1"/>
  <c r="C1947" i="1"/>
  <c r="C1945" i="1"/>
  <c r="C1943" i="1"/>
  <c r="C1941" i="1"/>
  <c r="C1939" i="1"/>
  <c r="C1937" i="1"/>
  <c r="C1935" i="1"/>
  <c r="C1932" i="1"/>
  <c r="C1930" i="1"/>
  <c r="C1928" i="1"/>
  <c r="C1926" i="1"/>
  <c r="C1924" i="1"/>
  <c r="C1921" i="1"/>
  <c r="C1917" i="1"/>
  <c r="C1914" i="1"/>
  <c r="C1912" i="1"/>
  <c r="C1910" i="1"/>
  <c r="C1908" i="1"/>
  <c r="C1905" i="1"/>
  <c r="C1902" i="1"/>
  <c r="C1900" i="1"/>
  <c r="C1898" i="1"/>
  <c r="C1895" i="1"/>
  <c r="C1892" i="1"/>
  <c r="C1890" i="1"/>
  <c r="C1887" i="1"/>
  <c r="C1873" i="1"/>
  <c r="C1871" i="1"/>
  <c r="C1860" i="1"/>
  <c r="C1858" i="1"/>
  <c r="C1856" i="1"/>
  <c r="C1850" i="1"/>
  <c r="C1844" i="1"/>
  <c r="C1839" i="1"/>
  <c r="C1837" i="1"/>
  <c r="C1831" i="1"/>
  <c r="C1820" i="1"/>
  <c r="C1818" i="1"/>
  <c r="C1809" i="1"/>
  <c r="C1807" i="1"/>
  <c r="C1805" i="1"/>
  <c r="C1803" i="1"/>
  <c r="C1801" i="1"/>
  <c r="C1799" i="1"/>
  <c r="C1797" i="1"/>
  <c r="C1794" i="1"/>
  <c r="C1792" i="1"/>
  <c r="C1790" i="1"/>
  <c r="C1788" i="1"/>
  <c r="C1772" i="1"/>
  <c r="C1770" i="1"/>
  <c r="C1768" i="1"/>
  <c r="C1766" i="1"/>
  <c r="C1764" i="1"/>
  <c r="C1762" i="1"/>
  <c r="C1760" i="1"/>
  <c r="C1758" i="1"/>
  <c r="C1756" i="1"/>
  <c r="C1754" i="1"/>
  <c r="C1752" i="1"/>
  <c r="C1750" i="1"/>
  <c r="C1748" i="1"/>
  <c r="C1746" i="1"/>
  <c r="C1744" i="1"/>
  <c r="C1742" i="1"/>
  <c r="C1740" i="1"/>
  <c r="C1737" i="1"/>
  <c r="C1735" i="1"/>
  <c r="C1733" i="1"/>
  <c r="C1731" i="1"/>
  <c r="C1729" i="1"/>
  <c r="C1727" i="1"/>
  <c r="C1723" i="1"/>
  <c r="C1719" i="1"/>
  <c r="C1712" i="1"/>
  <c r="C1710" i="1"/>
  <c r="C1708" i="1"/>
  <c r="C1704" i="1"/>
  <c r="C1700" i="1"/>
  <c r="C1698" i="1"/>
  <c r="C1688" i="1"/>
  <c r="C1685" i="1"/>
  <c r="C1683" i="1"/>
  <c r="C1681" i="1"/>
  <c r="C1676" i="1"/>
  <c r="C1671" i="1"/>
  <c r="C1669" i="1"/>
  <c r="C1667" i="1"/>
  <c r="C1665" i="1"/>
  <c r="C1659" i="1"/>
  <c r="C1657" i="1"/>
  <c r="C1649" i="1"/>
  <c r="C1647" i="1"/>
  <c r="C1645" i="1"/>
  <c r="C1643" i="1"/>
  <c r="C1640" i="1"/>
  <c r="C1636" i="1"/>
  <c r="C1633" i="1"/>
  <c r="C1630" i="1"/>
  <c r="C1628" i="1"/>
  <c r="C1624" i="1"/>
  <c r="C1607" i="1"/>
  <c r="C1605" i="1"/>
  <c r="C1603" i="1"/>
  <c r="C1601" i="1"/>
  <c r="C1599" i="1"/>
  <c r="C1597" i="1"/>
  <c r="C1595" i="1"/>
  <c r="C1593" i="1"/>
  <c r="C1591" i="1"/>
  <c r="C1589" i="1"/>
  <c r="C1587" i="1"/>
  <c r="C1585" i="1"/>
  <c r="C1582" i="1"/>
  <c r="C1580" i="1"/>
  <c r="C1578" i="1"/>
  <c r="C1554" i="1"/>
  <c r="C1552" i="1"/>
  <c r="C1550" i="1"/>
  <c r="C1546" i="1"/>
  <c r="C1543" i="1"/>
  <c r="C1541" i="1"/>
  <c r="C1539" i="1"/>
  <c r="C1529" i="1"/>
  <c r="C1524" i="1"/>
  <c r="C1520" i="1"/>
  <c r="C1512" i="1"/>
  <c r="C1508" i="1"/>
  <c r="C1503" i="1"/>
  <c r="C1501" i="1"/>
  <c r="C1499" i="1"/>
  <c r="C1497" i="1"/>
  <c r="C1495" i="1"/>
  <c r="C1490" i="1"/>
  <c r="C1483" i="1"/>
  <c r="C1481" i="1"/>
  <c r="C1479" i="1"/>
  <c r="C1472" i="1"/>
  <c r="C1470" i="1"/>
  <c r="C1464" i="1"/>
  <c r="C1462" i="1"/>
  <c r="C1460" i="1"/>
  <c r="C1457" i="1"/>
  <c r="C1450" i="1"/>
  <c r="C1446" i="1"/>
  <c r="C1442" i="1"/>
  <c r="C1430" i="1"/>
  <c r="C1425" i="1"/>
  <c r="C1423" i="1"/>
  <c r="C1421" i="1"/>
  <c r="C1418" i="1"/>
  <c r="C1415" i="1"/>
  <c r="C1412" i="1"/>
  <c r="C1409" i="1"/>
  <c r="C1406" i="1"/>
  <c r="C1404" i="1"/>
  <c r="C1400" i="1"/>
  <c r="C1397" i="1"/>
  <c r="C1395" i="1"/>
  <c r="C1393" i="1"/>
  <c r="C1391" i="1"/>
  <c r="C1388" i="1"/>
  <c r="C1386" i="1"/>
  <c r="C1380" i="1"/>
  <c r="C1378" i="1"/>
  <c r="C1375" i="1"/>
  <c r="C1372" i="1"/>
  <c r="C1367" i="1"/>
  <c r="C1365" i="1"/>
  <c r="C1363" i="1"/>
  <c r="C1361" i="1"/>
  <c r="C1359" i="1"/>
  <c r="C1357" i="1"/>
  <c r="C1355" i="1"/>
  <c r="C1353" i="1"/>
  <c r="C1351" i="1"/>
  <c r="C1349" i="1"/>
  <c r="C1347" i="1"/>
  <c r="C1344" i="1"/>
  <c r="C1342" i="1"/>
  <c r="C1340" i="1"/>
  <c r="C1338" i="1"/>
  <c r="C1336" i="1"/>
  <c r="C1334" i="1"/>
  <c r="C1332" i="1"/>
  <c r="C1330" i="1"/>
  <c r="C1266" i="1"/>
  <c r="C1264" i="1"/>
  <c r="C1262" i="1"/>
  <c r="C1260" i="1"/>
  <c r="C1255" i="1"/>
  <c r="C1251" i="1"/>
  <c r="C1249" i="1"/>
  <c r="C1247" i="1"/>
  <c r="C1245" i="1"/>
  <c r="C1223" i="1"/>
  <c r="C1220" i="1"/>
  <c r="C1214" i="1"/>
  <c r="C1211" i="1"/>
  <c r="C1206" i="1"/>
  <c r="C1202" i="1"/>
  <c r="C1200" i="1"/>
  <c r="C1198" i="1"/>
  <c r="C1194" i="1"/>
  <c r="C1191" i="1"/>
  <c r="C1184" i="1"/>
  <c r="C1180" i="1"/>
  <c r="C1178" i="1"/>
  <c r="C1176" i="1"/>
  <c r="C1173" i="1"/>
  <c r="C1171" i="1"/>
  <c r="C1169" i="1"/>
  <c r="C1167" i="1"/>
  <c r="C1165" i="1"/>
  <c r="C1154" i="1"/>
  <c r="C1152" i="1"/>
  <c r="C1150" i="1"/>
  <c r="C1148" i="1"/>
  <c r="C1146" i="1"/>
  <c r="C1144" i="1"/>
  <c r="C1142" i="1"/>
  <c r="C1140" i="1"/>
  <c r="C1136" i="1"/>
  <c r="C1134" i="1"/>
  <c r="C1128" i="1"/>
  <c r="C1126" i="1"/>
  <c r="C1124" i="1"/>
  <c r="C1122" i="1"/>
  <c r="C1119" i="1"/>
  <c r="C111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52" i="1"/>
  <c r="C1045" i="1"/>
  <c r="C1043" i="1"/>
  <c r="C1041" i="1"/>
  <c r="C1038" i="1"/>
  <c r="C1034" i="1"/>
  <c r="C1031" i="1"/>
  <c r="C978" i="1"/>
  <c r="C976" i="1"/>
  <c r="C974" i="1"/>
  <c r="C969" i="1"/>
  <c r="C959" i="1"/>
  <c r="C953" i="1"/>
  <c r="C946" i="1"/>
  <c r="C941" i="1"/>
  <c r="C937" i="1"/>
  <c r="C934" i="1"/>
  <c r="C931" i="1"/>
  <c r="C899" i="1"/>
  <c r="C895" i="1"/>
  <c r="C889" i="1"/>
  <c r="C887" i="1"/>
  <c r="C885" i="1"/>
  <c r="C883" i="1"/>
  <c r="C881" i="1"/>
  <c r="C879" i="1"/>
  <c r="C877" i="1"/>
  <c r="C875" i="1"/>
  <c r="C848" i="1"/>
  <c r="C846" i="1"/>
  <c r="C839" i="1"/>
  <c r="C835" i="1"/>
  <c r="C829" i="1"/>
  <c r="C822" i="1"/>
  <c r="C818" i="1"/>
  <c r="C816" i="1"/>
  <c r="C814" i="1"/>
  <c r="C794" i="1"/>
  <c r="C790" i="1"/>
  <c r="C784" i="1"/>
  <c r="C778" i="1"/>
  <c r="C773" i="1"/>
  <c r="C771" i="1"/>
  <c r="C769" i="1"/>
  <c r="C663" i="1"/>
  <c r="C658" i="1"/>
  <c r="C653" i="1"/>
  <c r="C647" i="1"/>
  <c r="C642" i="1"/>
  <c r="C638" i="1"/>
  <c r="C629" i="1"/>
  <c r="C627" i="1"/>
  <c r="C625" i="1"/>
  <c r="C623" i="1"/>
  <c r="C575" i="1"/>
  <c r="C568" i="1"/>
  <c r="C566" i="1"/>
  <c r="C564" i="1"/>
  <c r="C562" i="1"/>
  <c r="C560" i="1"/>
  <c r="C540" i="1"/>
  <c r="C536" i="1"/>
  <c r="C531" i="1"/>
  <c r="C529" i="1"/>
  <c r="C527" i="1"/>
  <c r="C520" i="1"/>
  <c r="C518" i="1"/>
  <c r="C516" i="1"/>
  <c r="C453" i="1"/>
  <c r="C450" i="1"/>
  <c r="C438" i="1"/>
  <c r="C428" i="1"/>
  <c r="C425" i="1"/>
  <c r="C422" i="1"/>
  <c r="C419" i="1"/>
  <c r="C383" i="1"/>
  <c r="C381" i="1"/>
  <c r="C379" i="1"/>
  <c r="C377" i="1"/>
  <c r="C368" i="1"/>
  <c r="C366" i="1"/>
  <c r="C344" i="1"/>
  <c r="C342" i="1"/>
  <c r="C339" i="1"/>
  <c r="C334" i="1"/>
  <c r="C315" i="1"/>
  <c r="C313" i="1"/>
  <c r="C311" i="1"/>
  <c r="C309" i="1"/>
  <c r="C304" i="1"/>
  <c r="C283" i="1"/>
  <c r="C278" i="1"/>
  <c r="C253" i="1"/>
  <c r="C250" i="1"/>
  <c r="C247" i="1"/>
  <c r="C245" i="1"/>
  <c r="C243" i="1"/>
  <c r="C240" i="1"/>
  <c r="C237" i="1"/>
  <c r="C235" i="1"/>
  <c r="C230" i="1"/>
  <c r="C228" i="1"/>
  <c r="C225" i="1"/>
  <c r="C206" i="1"/>
  <c r="C203" i="1"/>
  <c r="C201" i="1"/>
  <c r="C199" i="1"/>
  <c r="C197" i="1"/>
  <c r="C156" i="1"/>
  <c r="C152" i="1"/>
  <c r="C148" i="1"/>
  <c r="C145" i="1"/>
  <c r="C141" i="1"/>
  <c r="C139" i="1"/>
  <c r="C134" i="1"/>
  <c r="C132" i="1"/>
  <c r="C69" i="1"/>
  <c r="C62" i="1"/>
  <c r="C59" i="1"/>
  <c r="C50" i="1"/>
  <c r="C47" i="1"/>
  <c r="C45" i="1"/>
  <c r="C43" i="1"/>
  <c r="C40" i="1"/>
  <c r="C35" i="1"/>
  <c r="C33" i="1"/>
  <c r="C30" i="1"/>
  <c r="C25" i="1"/>
  <c r="C16" i="1"/>
  <c r="C14" i="1"/>
  <c r="C12" i="1"/>
  <c r="C7" i="1"/>
  <c r="C5832" i="1" l="1"/>
  <c r="C5830" i="1"/>
  <c r="C5826" i="1"/>
  <c r="C5825" i="1"/>
  <c r="C5828" i="1" l="1"/>
  <c r="C5824" i="1"/>
  <c r="C5833" i="1" l="1"/>
  <c r="C5836" i="1"/>
  <c r="C5840" i="1" l="1"/>
</calcChain>
</file>

<file path=xl/sharedStrings.xml><?xml version="1.0" encoding="utf-8"?>
<sst xmlns="http://schemas.openxmlformats.org/spreadsheetml/2006/main" count="10224" uniqueCount="1015">
  <si>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</si>
  <si>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</si>
  <si>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</si>
  <si>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</si>
  <si>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</si>
  <si>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</si>
  <si>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</si>
  <si>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</si>
  <si>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</si>
  <si>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GOPHER SPORT</t>
  </si>
  <si>
    <t>INDECO SALES CO</t>
  </si>
  <si>
    <t>REGION IV EDUCAT SVC CENTER</t>
  </si>
  <si>
    <t>SCHOOL SPECIALTY INC</t>
  </si>
  <si>
    <t>B &amp; H PHOTO-VIDEO</t>
  </si>
  <si>
    <t>CDW GOVERNMENT INC</t>
  </si>
  <si>
    <t>MACKIN EDUCATIONAL RES</t>
  </si>
  <si>
    <t>THOMAS BUS GULF COAST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</si>
  <si>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</si>
  <si>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</si>
  <si>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</si>
  <si>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</si>
  <si>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</si>
  <si>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</si>
  <si>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</si>
  <si>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</si>
  <si>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</si>
  <si>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</si>
  <si>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</si>
  <si>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</si>
  <si>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</si>
  <si>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</si>
  <si>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</si>
  <si>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</si>
  <si>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HOUSTON PIZZA VENTURE LP</t>
  </si>
  <si>
    <t>SAM'S CLUB DIRECT</t>
  </si>
  <si>
    <t>SCHOLASTIC INC</t>
  </si>
  <si>
    <t>SPARKLETTS AND SIERRA SPRINGS</t>
  </si>
  <si>
    <t>SPRINT WASTE SERVICES LP</t>
  </si>
  <si>
    <t>BANK OF AMERICA</t>
  </si>
  <si>
    <t>CENTERPOINT ENERGY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</si>
  <si>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</si>
  <si>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</si>
  <si>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</si>
  <si>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</si>
  <si>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</si>
  <si>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</si>
  <si>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</si>
  <si>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</si>
  <si>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</si>
  <si>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</si>
  <si>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</si>
  <si>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</si>
  <si>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</si>
  <si>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</si>
  <si>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</si>
  <si>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</si>
  <si>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</si>
  <si>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</si>
  <si>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</si>
  <si>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CITY OF KATY WATER DEPT</t>
  </si>
  <si>
    <t>LONGHORN BUS SALES</t>
  </si>
  <si>
    <t>BAKER DISTRIBUTING CO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</si>
  <si>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</si>
  <si>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</si>
  <si>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</si>
  <si>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</si>
  <si>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</si>
  <si>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</si>
  <si>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</si>
  <si>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</si>
  <si>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</si>
  <si>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</si>
  <si>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</si>
  <si>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</si>
  <si>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</si>
  <si>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</si>
  <si>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</si>
  <si>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</si>
  <si>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</si>
  <si>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</si>
  <si>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</si>
  <si>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</si>
  <si>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EMPLYE-ROOM/BRD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</si>
  <si>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</si>
  <si>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</si>
  <si>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</si>
  <si>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</si>
  <si>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</si>
  <si>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</si>
  <si>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</si>
  <si>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</si>
  <si>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</si>
  <si>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</si>
  <si>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</si>
  <si>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</si>
  <si>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</si>
  <si>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</si>
  <si>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</si>
  <si>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</si>
  <si>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</si>
  <si>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</si>
  <si>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</si>
  <si>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</si>
  <si>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COASTAL WELDING SUPPLY INC.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</si>
  <si>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</si>
  <si>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</si>
  <si>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</si>
  <si>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</si>
  <si>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</si>
  <si>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</si>
  <si>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BOUND TO STAY BOUND BOOKS INC</t>
  </si>
  <si>
    <t>JOHNSON CONTROLS</t>
  </si>
  <si>
    <t>CITY SUPPLY CO INC</t>
  </si>
  <si>
    <t>HUNTON TRANE SERVICES</t>
  </si>
  <si>
    <t>PAYROLL</t>
  </si>
  <si>
    <t>BROOKSIDE EQUIPMENT SALES INC</t>
  </si>
  <si>
    <t>FERGUSON ENTERPRISES INC</t>
  </si>
  <si>
    <t>HEB CREDIT RECEIVABLES DEPT 308</t>
  </si>
  <si>
    <t>VERIZON WIRELESS MESSAGING SERVICES</t>
  </si>
  <si>
    <t>AMAZON CAPITAL SERVICES</t>
  </si>
  <si>
    <t>FLINN SCIENTIFIC INC</t>
  </si>
  <si>
    <t>SOUTHERN TIRE MART</t>
  </si>
  <si>
    <t>ASCD</t>
  </si>
  <si>
    <t>EWING IRRIGATION</t>
  </si>
  <si>
    <t>MULTIVISTA</t>
  </si>
  <si>
    <t>PETSMART</t>
  </si>
  <si>
    <t>SOUTHWEST TEXAS EQUIPMENT</t>
  </si>
  <si>
    <t>HURRICANE ELECTRIC LLC</t>
  </si>
  <si>
    <t>VLK ARCHITECTS INC</t>
  </si>
  <si>
    <t>CONSOLIDATED ELECTRICAL DISTRIBUTORS INC</t>
  </si>
  <si>
    <t>HARRIS COUNTY UD #6</t>
  </si>
  <si>
    <t>WEST HARRIS COUNTY MUD 17</t>
  </si>
  <si>
    <t>LAS MANANITAS MEXICAN RESTAURANT INC</t>
  </si>
  <si>
    <t>BLICK ART MATERIALS</t>
  </si>
  <si>
    <t>ADDICKS UTILITY DISTRICT</t>
  </si>
  <si>
    <t>J.W. PEPPER AND SON INC</t>
  </si>
  <si>
    <t>SEBCO BOOKS</t>
  </si>
  <si>
    <t>CINCO MUD #3</t>
  </si>
  <si>
    <t>FORT BEND COUNTY MUD #151</t>
  </si>
  <si>
    <t>MEMORIAL MUD</t>
  </si>
  <si>
    <t>SPECIALIZED ASSESSMENT AND CONSULTING</t>
  </si>
  <si>
    <t>WESTON MUD</t>
  </si>
  <si>
    <t>CIMARRON M U D</t>
  </si>
  <si>
    <t>UNITED RENTALS (NORTH AMERICA) INC</t>
  </si>
  <si>
    <t>ESC FEES REGION IV</t>
  </si>
  <si>
    <t>ELECTRICITY</t>
  </si>
  <si>
    <t>DEFERRED CHARGES</t>
  </si>
  <si>
    <t>TEXAS TRUCK CENTERS</t>
  </si>
  <si>
    <t>ANDREW VO</t>
  </si>
  <si>
    <t>HERITAGE FOOD SERVICE GROUP INC</t>
  </si>
  <si>
    <t>BUTLER BUSINESS PRODUCTS LLC</t>
  </si>
  <si>
    <t>FASTENAL COMPANY</t>
  </si>
  <si>
    <t>ACME ARCHITECTURAL HARDWARE INC</t>
  </si>
  <si>
    <t>INTERFACING COMPANY OF TEXAS INC</t>
  </si>
  <si>
    <t>NETSYNC NETWORK SOLUTIONS</t>
  </si>
  <si>
    <t>REALLY GOOD STUFF LLC</t>
  </si>
  <si>
    <t>PYRAMID SCHOOL PRODUCTS</t>
  </si>
  <si>
    <t>SIENERGY LP</t>
  </si>
  <si>
    <t>B &amp; B LOCKSMITHS</t>
  </si>
  <si>
    <t>CINCO MUD #2</t>
  </si>
  <si>
    <t>MICHAEL HINES</t>
  </si>
  <si>
    <t>MEDCO SUPPLY COMPANY</t>
  </si>
  <si>
    <t>STAT REQUIRED PUBLIC NOTICES</t>
  </si>
  <si>
    <t>GALLS PARENT HOLDINGS LLC</t>
  </si>
  <si>
    <t>PETROLEUM TRADERS CORPORATION</t>
  </si>
  <si>
    <t>SALAS OBRIEN HOLDINGS INC</t>
  </si>
  <si>
    <t>CITY OF HOUSTON</t>
  </si>
  <si>
    <t>HARRIS COUNTY MUD 495</t>
  </si>
  <si>
    <t>JOHNSON SUPPLY</t>
  </si>
  <si>
    <t>WARDS SCIENCE</t>
  </si>
  <si>
    <t>CURRICULUM ASSOCIATES LLC</t>
  </si>
  <si>
    <t>CARBONHOUSE INC</t>
  </si>
  <si>
    <t>MIDAMERICAN ENERGY SERVICES LLC</t>
  </si>
  <si>
    <t>ALERT SERVICES INC</t>
  </si>
  <si>
    <t>LESLIES SWIMMING POOL SUPPLIES</t>
  </si>
  <si>
    <t>TIFCO INDUSTRIES</t>
  </si>
  <si>
    <t>L J POWER INC</t>
  </si>
  <si>
    <t>SWANK MOVIE LICENSING USA</t>
  </si>
  <si>
    <t>CYPRESS LAWN &amp; TURF EQUIPMENT INC</t>
  </si>
  <si>
    <t>PITNEY BOWES GLOBAL FINANCIAL SVCS</t>
  </si>
  <si>
    <t>UNIFIRST HOLDINGS INC</t>
  </si>
  <si>
    <t>INFRAMARK LLC</t>
  </si>
  <si>
    <t>EWELL EDUCATIONAL SERVICES INC</t>
  </si>
  <si>
    <t>LAKE PRO INC</t>
  </si>
  <si>
    <t>RENTALS RECEIVABLE</t>
  </si>
  <si>
    <t>MAYDE CREEK MUD</t>
  </si>
  <si>
    <t>BND FDS FURN EQUIP&amp;STFR&lt; $5000</t>
  </si>
  <si>
    <t>FURN EQUIP &amp; SOFTW OVER $5000</t>
  </si>
  <si>
    <t>LAND IMPROVEMENTS (DEPRECIABLE</t>
  </si>
  <si>
    <t>OTHER LAND COSTS (NON DEPR)</t>
  </si>
  <si>
    <t>Total All Prior Months' Checks for 2019-2020</t>
  </si>
  <si>
    <t>Total Year to Date Checks for 2019-2020</t>
  </si>
  <si>
    <t>JUNIOR LIBRARY GUILD</t>
  </si>
  <si>
    <t>MORRISON SUPPLY COMPANY LLC</t>
  </si>
  <si>
    <t>MSC INDUSTRIAL SUPPLY CO</t>
  </si>
  <si>
    <t>TMS SOUTH</t>
  </si>
  <si>
    <t>ALLTEX WELDING SUPPLY INC</t>
  </si>
  <si>
    <t>LINDA CRAIG</t>
  </si>
  <si>
    <t>KATY FLOWERS</t>
  </si>
  <si>
    <t>ATHLETIC REVENUE</t>
  </si>
  <si>
    <t>WILLIAM V MACGILL &amp; COMPANY</t>
  </si>
  <si>
    <t>PPG ARCHITECTURAL FINISHES</t>
  </si>
  <si>
    <t>EVOLVE HOLDINGS INC</t>
  </si>
  <si>
    <t>GRAND LAKES MUD #2</t>
  </si>
  <si>
    <t>KIM NEAL &amp; ASSOCIATES</t>
  </si>
  <si>
    <t>SCHOOL NURSE SUPPLY INC</t>
  </si>
  <si>
    <t>WEST MUSIC COMPANY INC</t>
  </si>
  <si>
    <t>ATHLETIC SUPPLY INC</t>
  </si>
  <si>
    <t>MU ALPHA THETA</t>
  </si>
  <si>
    <t>ELECTION EXPENSE</t>
  </si>
  <si>
    <t>GUARDIAN REPAIR &amp; PARTS</t>
  </si>
  <si>
    <t>FIRETRON INC</t>
  </si>
  <si>
    <t>ADVANCED GRAPHICS</t>
  </si>
  <si>
    <t>AVINEXT</t>
  </si>
  <si>
    <t>CHAMPIONSHIP TROPHIES</t>
  </si>
  <si>
    <t>CINCO SOUTHWEST MUD 1</t>
  </si>
  <si>
    <t>MARYANN FANTY</t>
  </si>
  <si>
    <t>FORT BEND COUNTY MUD # 57</t>
  </si>
  <si>
    <t>NOTTINGHAM COUNTRY MUD</t>
  </si>
  <si>
    <t>THE BANK OF NEW YORK MELLON</t>
  </si>
  <si>
    <t>RICE UNIVERSITY</t>
  </si>
  <si>
    <t>SEIDLITZ EDUCATION LLC</t>
  </si>
  <si>
    <t>INFOARMOR INC</t>
  </si>
  <si>
    <t>MFAC LLC</t>
  </si>
  <si>
    <t>PROMAXIMA MFG LTD</t>
  </si>
  <si>
    <t>BALFOUR CAMPUS SUPPLY HOUSTON</t>
  </si>
  <si>
    <t>DISTRIBUTOR OPERATIONS INC</t>
  </si>
  <si>
    <t>GARYS TIRE &amp; AUTO SERVICE</t>
  </si>
  <si>
    <t>MINER LTD</t>
  </si>
  <si>
    <t>S &amp; S WORLDWIDE INC</t>
  </si>
  <si>
    <t>CLAIM.MD INC</t>
  </si>
  <si>
    <t>HELLAS CONSTRUCTION INC</t>
  </si>
  <si>
    <t>BOND FDS TECH EQ&lt;$5000</t>
  </si>
  <si>
    <t>PRO-ED INC</t>
  </si>
  <si>
    <t>ACE MART RESTAURANT SUPPLY CO INC</t>
  </si>
  <si>
    <t>AUTOMATIC DATA PROCESSING INC</t>
  </si>
  <si>
    <t>DRYMALLA CONSTRUCTION COMPANY INC</t>
  </si>
  <si>
    <t>HARRIS COUNTY MUD 457</t>
  </si>
  <si>
    <t>HARRIS COUNTY MUD 64</t>
  </si>
  <si>
    <t>HARRIS COUNTY MUD #432</t>
  </si>
  <si>
    <t>QUADIENT LEASING USA INC</t>
  </si>
  <si>
    <t>POOLSURE</t>
  </si>
  <si>
    <t>UNITED REFRIGERATION INC</t>
  </si>
  <si>
    <t>ADICO LLC</t>
  </si>
  <si>
    <t>FORT BEND MUD #34</t>
  </si>
  <si>
    <t>OVERDRIVE INC</t>
  </si>
  <si>
    <t>PINE LOCKBOX</t>
  </si>
  <si>
    <t>SCHOOL HEALTH CORPORATION</t>
  </si>
  <si>
    <t>TERRACON CONSULTANTS INC</t>
  </si>
  <si>
    <t>HOU-TEX GLASS &amp; MIRROR CO</t>
  </si>
  <si>
    <t>SITEONE LANDSCAPE SUPPLY LLC</t>
  </si>
  <si>
    <t>A T &amp; T</t>
  </si>
  <si>
    <t>AETNA INC</t>
  </si>
  <si>
    <t>AVESIS THIRD PARTY ADMINISTRATORS INC</t>
  </si>
  <si>
    <t>BROWN &amp; ROOT INDUSTRIAL SERVICES</t>
  </si>
  <si>
    <t>BUCK TERRELL ATHLETICS</t>
  </si>
  <si>
    <t>CYBERSOFT TECHNOLOGIES INC</t>
  </si>
  <si>
    <t>DATA PROJECTIONS INC</t>
  </si>
  <si>
    <t>DIRECTV</t>
  </si>
  <si>
    <t>CENGAGE LEARNING INC</t>
  </si>
  <si>
    <t>DAVID CRUZ</t>
  </si>
  <si>
    <t>CARRIE CARUSO</t>
  </si>
  <si>
    <t>EXPRESS BOOKSELLERS LLC</t>
  </si>
  <si>
    <t>GUARDIAN - APPLETON</t>
  </si>
  <si>
    <t>NATIONAL TECHNICAL HONOR SOCIETY</t>
  </si>
  <si>
    <t>NEIL TECHNICAL SERVICES CORP</t>
  </si>
  <si>
    <t>ONLINE LEARNING CONSORTIUM INC</t>
  </si>
  <si>
    <t>DAVID PALMER</t>
  </si>
  <si>
    <t>POSITIVE PROMOTIONS</t>
  </si>
  <si>
    <t>POWERSCHOOL GROUP LLC</t>
  </si>
  <si>
    <t>ROGERS MORRIS &amp; GROVER LLP</t>
  </si>
  <si>
    <t>SAVEONSP LLC</t>
  </si>
  <si>
    <t>STEINHAUSERS</t>
  </si>
  <si>
    <t>TECHNICAL LABORATORY SYSTEMS</t>
  </si>
  <si>
    <t>UNIFY ENERGY SOLUTIONS LLC</t>
  </si>
  <si>
    <t>UNITED PARCEL SERVICE</t>
  </si>
  <si>
    <t>VALUE OPTIONS</t>
  </si>
  <si>
    <t>SARGENT WELCH</t>
  </si>
  <si>
    <t>LEGALSHIELD</t>
  </si>
  <si>
    <t>LOYAL AMERICAN LIFE INSURANCE COMPANY</t>
  </si>
  <si>
    <t>MEDICAL AIR SERVICES ASSOCIATION INC</t>
  </si>
  <si>
    <t>METLIFE</t>
  </si>
  <si>
    <t>ANSLOW BRYANT CONSTRUCTION LTD</t>
  </si>
  <si>
    <t>EXPERIMAC KATY NORTH</t>
  </si>
  <si>
    <t>EXPLORELEARNING LLC</t>
  </si>
  <si>
    <t>FLAGHOUSE INC</t>
  </si>
  <si>
    <t>FLIPPEN GROUP LLC</t>
  </si>
  <si>
    <t>GRAND LAKES MUD #4</t>
  </si>
  <si>
    <t>UNIVERSAL MELODY SERVICES LLC</t>
  </si>
  <si>
    <t>HARRIS COUNTY ACCOUNTS RECEIVABLES - RADIO</t>
  </si>
  <si>
    <t>HAYES SOFTWARE SYSTEMS</t>
  </si>
  <si>
    <t>INNOVATION WATER WORKS</t>
  </si>
  <si>
    <t>NALCO COMPANY</t>
  </si>
  <si>
    <t>PS LIGHTWAVE INC</t>
  </si>
  <si>
    <t>SWAGIT PRODUCTIONS, LLC</t>
  </si>
  <si>
    <t>SUPER DUPER PUBLICATIONS</t>
  </si>
  <si>
    <t>A-BARGAIN INC</t>
  </si>
  <si>
    <t>CHUBB WORKPLACE BENEFITS</t>
  </si>
  <si>
    <t>JESSIE MILLER</t>
  </si>
  <si>
    <t>GREENHOUSE ROAD LANDFILL LP</t>
  </si>
  <si>
    <t>HARTFORD LIFE AND ACCIDENT INSURANCE COMPANY</t>
  </si>
  <si>
    <t>SHERWIN WILLIAMS</t>
  </si>
  <si>
    <t>TEXAS COUNCIL OF ADMINISTRATORS OF SPECIAL EDUCATI</t>
  </si>
  <si>
    <t>U S POSTMASTER</t>
  </si>
  <si>
    <t>CLIMATEC LLC</t>
  </si>
  <si>
    <t>HERBERT L. FLAKE CO.</t>
  </si>
  <si>
    <t>HARRIS COUNTY TOLL ROAD AUTHORITY</t>
  </si>
  <si>
    <t>M SCOTT CONSTRUCTION INC</t>
  </si>
  <si>
    <t>NASSP</t>
  </si>
  <si>
    <t>HIGH POINT</t>
  </si>
  <si>
    <t>REALLY GREAT READING COMPANY LLC</t>
  </si>
  <si>
    <t>LIBRARY BOOKS</t>
  </si>
  <si>
    <t>DEFERRED REVENUE</t>
  </si>
  <si>
    <t>FOOD SERVICE REVENUE</t>
  </si>
  <si>
    <t>OTHER CURRENT LIABILITIES</t>
  </si>
  <si>
    <t>TECH.EQUIP. OVER $5000</t>
  </si>
  <si>
    <t>F &amp; E RENTAL</t>
  </si>
  <si>
    <t>LEGAL SERVICES</t>
  </si>
  <si>
    <t>OTHER P/R DED.</t>
  </si>
  <si>
    <t>BOND FEES</t>
  </si>
  <si>
    <t>BOND INTEREST</t>
  </si>
  <si>
    <t>COMMUNICATIONS SUPPLY CORP</t>
  </si>
  <si>
    <t>T E P S A</t>
  </si>
  <si>
    <t>BROADCAST WORKS</t>
  </si>
  <si>
    <t>CLINICAL COMMUNICATIONS L P</t>
  </si>
  <si>
    <t>CRISIS PREVENTION INSTITUTE INC</t>
  </si>
  <si>
    <t>FASTSIGNS</t>
  </si>
  <si>
    <t>HOUSTON CHRONICLE</t>
  </si>
  <si>
    <t>SATTERFIELD &amp; PONTIKES CONSTRUCTION INC</t>
  </si>
  <si>
    <t>TXTAG</t>
  </si>
  <si>
    <t>WORLDWIDE ENVIRO PRODUCTS INC</t>
  </si>
  <si>
    <t>CUSTOM AWARDS &amp; ENGRAVING</t>
  </si>
  <si>
    <t>SARA BURKE</t>
  </si>
  <si>
    <t>STEVE GUZZETTA</t>
  </si>
  <si>
    <t>HANCOCK POOL SERVICES INC</t>
  </si>
  <si>
    <t>HARRIS CO TAX ASSESSOR-COLLECTOR</t>
  </si>
  <si>
    <t>PIZZA WITH A PURPOSE LLC</t>
  </si>
  <si>
    <t>LONE STAR RECREATION OF TEXAS</t>
  </si>
  <si>
    <t>SPECIALTY SUPPLY &amp; INSTALLATION</t>
  </si>
  <si>
    <t>TEXAS COUNSELING ASSOCIATION</t>
  </si>
  <si>
    <t>THYSSENKRUP ELEVATOR CORPORATION</t>
  </si>
  <si>
    <t>UNIVERSITY OF TEXAS HEALTH SCIENCE CENTER</t>
  </si>
  <si>
    <t>ACP DIRECT</t>
  </si>
  <si>
    <t>ATLAS UNIVERSAL INC</t>
  </si>
  <si>
    <t>DEBRA PATTISON</t>
  </si>
  <si>
    <t>PROCARE AUTOMOTIVE LLC</t>
  </si>
  <si>
    <t>HD SUPPLY FACILITIES</t>
  </si>
  <si>
    <t>KATY HOUSE OF FLOWERS</t>
  </si>
  <si>
    <t>THE MARKERBOARD PEOPLE</t>
  </si>
  <si>
    <t>NATIONAL SCIENCE TEACHERS ASSOCIATION</t>
  </si>
  <si>
    <t>NCS PEARSON INC</t>
  </si>
  <si>
    <t>TEXAS GIRLS COACHES ASSOC</t>
  </si>
  <si>
    <t>HARVARD UNIVERSITY</t>
  </si>
  <si>
    <t>LEAD4WARD LLC</t>
  </si>
  <si>
    <t>PRUFROCK PRESS</t>
  </si>
  <si>
    <t>UNIVERSAL CHEERLEADERS ASSOCIATION</t>
  </si>
  <si>
    <t>TRAFFIC ENGINEERS INC</t>
  </si>
  <si>
    <t>WEST BELT SURVEYING INC</t>
  </si>
  <si>
    <t>WEST HC MUD 7</t>
  </si>
  <si>
    <t>WESTERN PSYCHOLOGICAL SERVICES</t>
  </si>
  <si>
    <t>EDUCATIONAL PRODUCTS INC</t>
  </si>
  <si>
    <t>RIDDELL ALL AMERICAN SPORTS CORP</t>
  </si>
  <si>
    <t>ATTAINMENT COMPANY INC</t>
  </si>
  <si>
    <t>SEVEN LAKES LACROSSE</t>
  </si>
  <si>
    <t>SANDRA CARLSON</t>
  </si>
  <si>
    <t>COMPLETE BOOK &amp; MEDIA</t>
  </si>
  <si>
    <t>NATIONAL SCHOLASTIC PRESS ASSOC</t>
  </si>
  <si>
    <t>TASSP</t>
  </si>
  <si>
    <t>READING WRITING PROJECT NETWORK LLC</t>
  </si>
  <si>
    <t>CY FAIR ISD ATHLETICS</t>
  </si>
  <si>
    <t>ANN LALIME</t>
  </si>
  <si>
    <t>NATIONAL ART &amp; SCHOOL SUPPLIES</t>
  </si>
  <si>
    <t>TEXAS SCENIC COMPANY INC</t>
  </si>
  <si>
    <t>BILINGUAL DICTIONARIES INC</t>
  </si>
  <si>
    <t>CHENG &amp; TSUI COMPANY INC</t>
  </si>
  <si>
    <t>CORWIN PRESS INC</t>
  </si>
  <si>
    <t>COUNCIL FOR ECONOMIC EDUCATION</t>
  </si>
  <si>
    <t>DECKER INC</t>
  </si>
  <si>
    <t>FORT BEND MUD #58</t>
  </si>
  <si>
    <t>GOODHEART WILLCOX COMPANY INC</t>
  </si>
  <si>
    <t>HARRIS COUNTY TEXAS</t>
  </si>
  <si>
    <t>HOODZ OF NW HOUSTON</t>
  </si>
  <si>
    <t>INTERNATIONAL BOOK IMPORT SERVICE INC</t>
  </si>
  <si>
    <t>LAKESHORE EQUIPMENT COMPANY</t>
  </si>
  <si>
    <t>MARCO PRODUCTS INC</t>
  </si>
  <si>
    <t>TEXTESOL IV</t>
  </si>
  <si>
    <t>MUSIC IN MOTION INC</t>
  </si>
  <si>
    <t>NASH INDUSTRIES INC</t>
  </si>
  <si>
    <t>NATL ASSOC SCHOOL PSYCHOLOGISTS</t>
  </si>
  <si>
    <t>NATIONAL SIGNS LLC</t>
  </si>
  <si>
    <t>J DREW INC</t>
  </si>
  <si>
    <t>PAR INC</t>
  </si>
  <si>
    <t>RYDIN</t>
  </si>
  <si>
    <t>TRACKABLE SPECIAL ED &lt;$5000</t>
  </si>
  <si>
    <t>TEXTBOOKS</t>
  </si>
  <si>
    <t>TRAVEL-SCH.BRD.</t>
  </si>
  <si>
    <t>TRACKABLE MAINTENANCE</t>
  </si>
  <si>
    <t>SCHOOL LIFE</t>
  </si>
  <si>
    <t>PROFORMA</t>
  </si>
  <si>
    <t>YOUSHAWNA HUNT</t>
  </si>
  <si>
    <t>JEAN'S RESTAURANT SUPPLY</t>
  </si>
  <si>
    <t>SADDLEBACK EDUCATIONAL INC</t>
  </si>
  <si>
    <t>PERFECTION LEARNING CORPORATION</t>
  </si>
  <si>
    <t>RAPTOR TECHNOLOGIES</t>
  </si>
  <si>
    <t>USI SOUTHWEST INC</t>
  </si>
  <si>
    <t>TARKETT USA INC</t>
  </si>
  <si>
    <t>GAMETIME</t>
  </si>
  <si>
    <t>COLLINS MUSIC CENTER OF EL CAMPO INC</t>
  </si>
  <si>
    <t>INTEGRAL LIFT TRUCKS LLC</t>
  </si>
  <si>
    <t>TEXAS ALTERNATOR</t>
  </si>
  <si>
    <t>CFI MECHANICAL INC</t>
  </si>
  <si>
    <t>COLLINS MUSIC CENTER</t>
  </si>
  <si>
    <t>FORT BEND BATTERY &amp; GOLF CARTS</t>
  </si>
  <si>
    <t>CHRISTINE FONSECA</t>
  </si>
  <si>
    <t>TEENA BACHER</t>
  </si>
  <si>
    <t>LEARNING FORWARD</t>
  </si>
  <si>
    <t>NCTM</t>
  </si>
  <si>
    <t>EMANUEL FLORES</t>
  </si>
  <si>
    <t>GEORGE BRANDON</t>
  </si>
  <si>
    <t>GEORGE TURNER</t>
  </si>
  <si>
    <t>PEDRO LOAISIGA</t>
  </si>
  <si>
    <t>RONALD MOSHER</t>
  </si>
  <si>
    <t>RONALD GALL</t>
  </si>
  <si>
    <t>STEPHEN LOVELESS</t>
  </si>
  <si>
    <t>MANUEL VERA</t>
  </si>
  <si>
    <t>REBECCA HERY</t>
  </si>
  <si>
    <t>BRITTNEY MERZ</t>
  </si>
  <si>
    <t>CLASSIC PROTECTION SYSTEMS INC</t>
  </si>
  <si>
    <t>HARRIS COUNTY PHES</t>
  </si>
  <si>
    <t>ENGINEERED AIR BALANCE CO INC</t>
  </si>
  <si>
    <t>GREEN STAR ENGINEERING LLC</t>
  </si>
  <si>
    <t>STANTEC ARCHITECTURE INC</t>
  </si>
  <si>
    <t>DEAN FOODS COMPANY</t>
  </si>
  <si>
    <t>COACHCOMM LLC</t>
  </si>
  <si>
    <t>JOHN DEERE COMMERCIAL</t>
  </si>
  <si>
    <t>TEXAS GENERAL LAND OFFICE</t>
  </si>
  <si>
    <t>COCA COLA SOUTHWEST BEVERAGES LLC</t>
  </si>
  <si>
    <t>STEPHANIE VAUGHAN</t>
  </si>
  <si>
    <t>HEALY AWARDS INC</t>
  </si>
  <si>
    <t>KATY PRINTERS INC</t>
  </si>
  <si>
    <t>NO TEARS LEARNING INC</t>
  </si>
  <si>
    <t>ZNK PARTNERS LLC</t>
  </si>
  <si>
    <t>PERIPOLE INC</t>
  </si>
  <si>
    <t>SONOVA USA INC</t>
  </si>
  <si>
    <t>TEACHER'S DISCOVERY</t>
  </si>
  <si>
    <t>JACKIE ELMORE</t>
  </si>
  <si>
    <t>DOLLAMUR LP</t>
  </si>
  <si>
    <t>HIGH FIVE SPORTSWEAR LLC</t>
  </si>
  <si>
    <t>MENTORING MINDS LP</t>
  </si>
  <si>
    <t>PLANK ROAD PUBLISHING</t>
  </si>
  <si>
    <t>VARSITY SPIRIT FASHION</t>
  </si>
  <si>
    <t>VERNIER SOFTWARE &amp; TECHNOLOGY</t>
  </si>
  <si>
    <t>ABECEDARIAN ABC LLC</t>
  </si>
  <si>
    <t>MOTIVATING SYSTEMS LLC</t>
  </si>
  <si>
    <t>HOUGHTON MIFFLIN HARCOURT PUBLISHIN</t>
  </si>
  <si>
    <t>SOUTHERN COMPUTER WAREHOUSE INC</t>
  </si>
  <si>
    <t>AVAIL SOLUTIONS INC</t>
  </si>
  <si>
    <t>JESSICA BARTON</t>
  </si>
  <si>
    <t>LINDSAY BARTON</t>
  </si>
  <si>
    <t>GALLAGHER BENEFIT SERVICES INC</t>
  </si>
  <si>
    <t>MUNGO CREATIVE LLC</t>
  </si>
  <si>
    <t>RCI TECHNOLOGIES INC</t>
  </si>
  <si>
    <t>ENERGY TRAINING ASSOCIATES</t>
  </si>
  <si>
    <t>ENRIQUE ESCOBEDO JR</t>
  </si>
  <si>
    <t>RAQUEL TATIANA LABELLO</t>
  </si>
  <si>
    <t>RENEE SPRINGER</t>
  </si>
  <si>
    <t>PRAXAIR DISTRIBUTION INC</t>
  </si>
  <si>
    <t>BEACON BUILDING PRODUCTS</t>
  </si>
  <si>
    <t>BUILDERS PRODUCTS INC</t>
  </si>
  <si>
    <t>CONTROL PRODUCTS HOUSTON</t>
  </si>
  <si>
    <t>GRAYBAR</t>
  </si>
  <si>
    <t>J L POWELL &amp; ASSOCIATES</t>
  </si>
  <si>
    <t>TEXAS AIRSYSTEMS LLC</t>
  </si>
  <si>
    <t>HASTA LA PASTA</t>
  </si>
  <si>
    <t>KERRI FINNESAND</t>
  </si>
  <si>
    <t>WEST GROUP</t>
  </si>
  <si>
    <t>PURCHASE POWER</t>
  </si>
  <si>
    <t>SOLID BORDER INC</t>
  </si>
  <si>
    <t>FIREPLACE INC</t>
  </si>
  <si>
    <t>JOURNEYED.COM INC</t>
  </si>
  <si>
    <t>MPS</t>
  </si>
  <si>
    <t>MEDICAL COLLEAGUES OF TEXAS</t>
  </si>
  <si>
    <t>FORT BEND HERALD</t>
  </si>
  <si>
    <t>COLLEGE BOARD</t>
  </si>
  <si>
    <t>DEBORAH PHILLIPS</t>
  </si>
  <si>
    <t>ERICA BRASSEUX</t>
  </si>
  <si>
    <t>CINCO MUD #10</t>
  </si>
  <si>
    <t>CINCO MUD 14</t>
  </si>
  <si>
    <t>CINCO MUD #7</t>
  </si>
  <si>
    <t>CINC0 MUD #9</t>
  </si>
  <si>
    <t>CINCO SOUTHWEST MUD #4</t>
  </si>
  <si>
    <t>CHALLENGE OFFICE PRODUCTS INC</t>
  </si>
  <si>
    <t>GATEWAY PRINTING &amp; OFFICE SUPPLY</t>
  </si>
  <si>
    <t>VERITIV OPERATING COMPANY</t>
  </si>
  <si>
    <t>SANOTECH 360</t>
  </si>
  <si>
    <t>BOND FUNDS CTE EQUIP &lt; $5000</t>
  </si>
  <si>
    <t>TUITION AND TRANSFER PAYMENTS</t>
  </si>
  <si>
    <t>DUE STUDENT ACTIVITIES</t>
  </si>
  <si>
    <t>July 2020</t>
  </si>
  <si>
    <t>GULF COAST PAPER COMPANY INC</t>
  </si>
  <si>
    <t>MOVING MINDS</t>
  </si>
  <si>
    <t>LISLE VIOLIN SHOP</t>
  </si>
  <si>
    <t>FROG STREET PRESS INC</t>
  </si>
  <si>
    <t>BALLARD &amp; TIGHE PUBLISHERS</t>
  </si>
  <si>
    <t>JERSEY MIKE'S SUBS</t>
  </si>
  <si>
    <t>RHONDA WIMBERLY</t>
  </si>
  <si>
    <t>LLOLANDA DELAGARZA</t>
  </si>
  <si>
    <t>BLAIR FOSTER</t>
  </si>
  <si>
    <t>GARY BIENVENU</t>
  </si>
  <si>
    <t>RONDA RUSK</t>
  </si>
  <si>
    <t>MEENAKSHI CHOCKALINGAM</t>
  </si>
  <si>
    <t>HILARY FRASSETTI</t>
  </si>
  <si>
    <t>MELINDA SCHINDLER</t>
  </si>
  <si>
    <t>MATTHEW TICKNOR</t>
  </si>
  <si>
    <t>MY DUNG T TRUONG</t>
  </si>
  <si>
    <t>ESTHER MOELHOFF</t>
  </si>
  <si>
    <t>MARIA R RUIZ</t>
  </si>
  <si>
    <t>MICHAEL GOERNER</t>
  </si>
  <si>
    <t>ACADEMIC THERAPY PUBLICATIONS</t>
  </si>
  <si>
    <t>ANIMAL CARE TECHNOLOGIES</t>
  </si>
  <si>
    <t>APPLE GLASS AND TRIM</t>
  </si>
  <si>
    <t>BAYLOR UNIVERSITY</t>
  </si>
  <si>
    <t>BLINN COLLEGE</t>
  </si>
  <si>
    <t>THE BOB PIKE GROUP</t>
  </si>
  <si>
    <t>BOOKSOURCE</t>
  </si>
  <si>
    <t>BOW WHOA WHOA</t>
  </si>
  <si>
    <t>THE BROKERAGE STORE INC</t>
  </si>
  <si>
    <t>BROOKSHIRE STEEL</t>
  </si>
  <si>
    <t>CARRIER CORPORATION</t>
  </si>
  <si>
    <t>CENERGISTIC LLC</t>
  </si>
  <si>
    <t>CENTRIFUGAL PUMP &amp; MOTOR REPAIR</t>
  </si>
  <si>
    <t>CINCO SOUTHWEST MUD #3</t>
  </si>
  <si>
    <t>CRAWFORD ELECTRIC SUPPLY COMPANY IN</t>
  </si>
  <si>
    <t>DAVID WILLIAM CROKE</t>
  </si>
  <si>
    <t>DIRECT ENERGY BUSINESS</t>
  </si>
  <si>
    <t>CHESTER HAHN</t>
  </si>
  <si>
    <t>CYNTHIA WILSON</t>
  </si>
  <si>
    <t>DIANA MONTERROSA GRANDE</t>
  </si>
  <si>
    <t>EILEEN PAULUS</t>
  </si>
  <si>
    <t>ERICA FOSTER</t>
  </si>
  <si>
    <t>ERNIE ANDER</t>
  </si>
  <si>
    <t>EUBERTA LUCAS</t>
  </si>
  <si>
    <t>JAIME SHIPLEY</t>
  </si>
  <si>
    <t>JAY SONNENBURG</t>
  </si>
  <si>
    <t>KAREN LINDSEY</t>
  </si>
  <si>
    <t>VERONICA CARRILLO SHILLINGS</t>
  </si>
  <si>
    <t>FORMAL FASHIONS</t>
  </si>
  <si>
    <t>FRY ROAD MUD</t>
  </si>
  <si>
    <t>CHRISTOPHER GONZALES</t>
  </si>
  <si>
    <t>H D GRANT COMPANY INC</t>
  </si>
  <si>
    <t>HONG HUYNH HA</t>
  </si>
  <si>
    <t>HARRIS COUNTY MUD 62</t>
  </si>
  <si>
    <t>KATY MEDIA PUBLISHING LLC</t>
  </si>
  <si>
    <t>KRONOS INC</t>
  </si>
  <si>
    <t>ANDREW KRUUT</t>
  </si>
  <si>
    <t>LEGENDS OF LEARNING INC</t>
  </si>
  <si>
    <t>LOCKFAST LLC</t>
  </si>
  <si>
    <t>MASON CREEK U D</t>
  </si>
  <si>
    <t>NEW WAVERLY ISD</t>
  </si>
  <si>
    <t>NORTH AMERICAN RESCUE LLC</t>
  </si>
  <si>
    <t>OREGON LAMINATIONS COMPANY</t>
  </si>
  <si>
    <t>PASCO SCIENTIFIC</t>
  </si>
  <si>
    <t>R B INSTRUMENTS</t>
  </si>
  <si>
    <t>MICHAEL B SANDERS</t>
  </si>
  <si>
    <t>DANIEL SEMERE</t>
  </si>
  <si>
    <t>TEACHERS CURRICULUM INSTITUTE</t>
  </si>
  <si>
    <t>TEXAS COUNCIL OF TEACHERS OF MATHEMATICS</t>
  </si>
  <si>
    <t>TEXAS DEPARTMENT OF LICENSING &amp; REGULATION</t>
  </si>
  <si>
    <t>THOMPSON &amp; HORTON LLP</t>
  </si>
  <si>
    <t>TODOS: MATHEMATICS FOR ALL</t>
  </si>
  <si>
    <t>U S SCHOOL SUPPLY INC</t>
  </si>
  <si>
    <t>TANA J VALLONE</t>
  </si>
  <si>
    <t>VOYAGER SOPRIS LEARNING INC</t>
  </si>
  <si>
    <t>WEST HARRIS CO MUD #7</t>
  </si>
  <si>
    <t>WEST POINT</t>
  </si>
  <si>
    <t>WHARTON COUNTY JUNIOR COLLEGE</t>
  </si>
  <si>
    <t>JOHN HOWELL WHITE</t>
  </si>
  <si>
    <t>WISSTECH ENTERPRISES</t>
  </si>
  <si>
    <t>SADRINA JONES</t>
  </si>
  <si>
    <t>1ST CHOICE RESTAURANT EQUIPMENT &amp; SUPPLY LLC</t>
  </si>
  <si>
    <t>TEXAS DIVISION OF EMERGENCY MANAGEMENT - FGM</t>
  </si>
  <si>
    <t>NORTHLAKE EDUCATION LLC DBA IKIDS U</t>
  </si>
  <si>
    <t>HOUSTON DEFENDERS</t>
  </si>
  <si>
    <t>JOSE JUAREZ</t>
  </si>
  <si>
    <t>CHRIS FUCHS</t>
  </si>
  <si>
    <t>JANETTE VOIERS</t>
  </si>
  <si>
    <t>STEVE COVELE</t>
  </si>
  <si>
    <t>IONELA IACOBAS</t>
  </si>
  <si>
    <t>GINGER CARLTON</t>
  </si>
  <si>
    <t>STACY WALKER</t>
  </si>
  <si>
    <t>DEBBIE CONAWAY</t>
  </si>
  <si>
    <t>AMBER APPLEBY</t>
  </si>
  <si>
    <t>JING LIANG</t>
  </si>
  <si>
    <t>KATHLEEN FUNK</t>
  </si>
  <si>
    <t>ACTION BASED LEARNING / KIDSFIT</t>
  </si>
  <si>
    <t>ANCORA PUBLISHING</t>
  </si>
  <si>
    <t>AURORA INSTITUTE</t>
  </si>
  <si>
    <t>AVANT ASSESSMENT LLC</t>
  </si>
  <si>
    <t>BETSY BARTON</t>
  </si>
  <si>
    <t>CITY OF KATY</t>
  </si>
  <si>
    <t>CMTA INC</t>
  </si>
  <si>
    <t>D7 ROOFING &amp; METAL LLC</t>
  </si>
  <si>
    <t>DATA RECOGNITION CORPORATION</t>
  </si>
  <si>
    <t>ROLANDO DE LEON</t>
  </si>
  <si>
    <t>DELEGARD TOOL OF TEXAS</t>
  </si>
  <si>
    <t>ROBERT EUGENE DIERDORF</t>
  </si>
  <si>
    <t>DLB BOOKS INC</t>
  </si>
  <si>
    <t>CARLY MOORE</t>
  </si>
  <si>
    <t>CAROLINE ANDERSON</t>
  </si>
  <si>
    <t>ELAINE ROBERTSON</t>
  </si>
  <si>
    <t>JULIA ARCURI</t>
  </si>
  <si>
    <t>LEE ANNE WATSON</t>
  </si>
  <si>
    <t>MARTHA PULIDO</t>
  </si>
  <si>
    <t>MICHAEL MOTA</t>
  </si>
  <si>
    <t>MICHAELA COWAN</t>
  </si>
  <si>
    <t>NICOLE PARET</t>
  </si>
  <si>
    <t>RACHEL ROE</t>
  </si>
  <si>
    <t>SANDRA PRUITT</t>
  </si>
  <si>
    <t>SARA HAWLEY-FLORES</t>
  </si>
  <si>
    <t>SHANNON FERNANDEZ</t>
  </si>
  <si>
    <t>SUSAN SCHUCHARD</t>
  </si>
  <si>
    <t>TAMMY SIMPER</t>
  </si>
  <si>
    <t>TRACY KOTLAR</t>
  </si>
  <si>
    <t>FCSTAT</t>
  </si>
  <si>
    <t>DANA SAFETY SUPPLY INC</t>
  </si>
  <si>
    <t>GRANDE SPORTS ELECTRONICS</t>
  </si>
  <si>
    <t>WALTER ELLIS HAMPTON</t>
  </si>
  <si>
    <t>HOBBY LOBBY</t>
  </si>
  <si>
    <t>HOUSTON GALVESTON AREA COUNCIL</t>
  </si>
  <si>
    <t>JEFF SZYMANSKI</t>
  </si>
  <si>
    <t>EDWARD JIMENEZ</t>
  </si>
  <si>
    <t>JOSTENS INC</t>
  </si>
  <si>
    <t>RONALD DREW LANDRY</t>
  </si>
  <si>
    <t>MINIPCR</t>
  </si>
  <si>
    <t>NEEDVILLE ISD</t>
  </si>
  <si>
    <t>OFFICMAKERS INC</t>
  </si>
  <si>
    <t>PANERA LLC</t>
  </si>
  <si>
    <t>PITSCO EDUCATION</t>
  </si>
  <si>
    <t>HOLLAND DENISE POULSEN</t>
  </si>
  <si>
    <t>QEP INCORPORATED</t>
  </si>
  <si>
    <t>ROSIE QUEEN</t>
  </si>
  <si>
    <t>ROESSLER EQUIPMENT</t>
  </si>
  <si>
    <t>ROGY PRODUCTIONS</t>
  </si>
  <si>
    <t>RUSH TRUCK CENTER</t>
  </si>
  <si>
    <t>SAM &amp; SONS TRUCK AND TRAILER</t>
  </si>
  <si>
    <t>SAVVAS LEARNING COMPANY LLC</t>
  </si>
  <si>
    <t>HILDY SHANKS</t>
  </si>
  <si>
    <t>SHI GOVERNMENT SOLUTIONS INC</t>
  </si>
  <si>
    <t>SWATA</t>
  </si>
  <si>
    <t>SCHOLASTIC BOOK FAIRS INC</t>
  </si>
  <si>
    <t>TEXAS DEPARTMENT OF INSURANCE</t>
  </si>
  <si>
    <t>TEXAS EDUCATION AGENCY</t>
  </si>
  <si>
    <t>JOSEPH SHAY THERIOT</t>
  </si>
  <si>
    <t>U S BANK PARS ACCOUNT 6746022500</t>
  </si>
  <si>
    <t>VWR INTERNATIONAL LLC</t>
  </si>
  <si>
    <t>RUSSELL WHARTON</t>
  </si>
  <si>
    <t>GOLF CART SALES AND RENTALS</t>
  </si>
  <si>
    <t>EMILY HAVEN</t>
  </si>
  <si>
    <t>JENKS ELEMENTARY PTA</t>
  </si>
  <si>
    <t>APRIL MARTINEZ</t>
  </si>
  <si>
    <t>LESLIE RUIZ</t>
  </si>
  <si>
    <t>BAO TRAN</t>
  </si>
  <si>
    <t>MIRIAM DABOUB</t>
  </si>
  <si>
    <t>YOUNGMIN YOU</t>
  </si>
  <si>
    <t>VICKY BELLOWS</t>
  </si>
  <si>
    <t>YENY CARBONELL</t>
  </si>
  <si>
    <t>PATRICIA ABBOTT</t>
  </si>
  <si>
    <t>ACCO BRANDS USA</t>
  </si>
  <si>
    <t>OBAYANA ALLEN</t>
  </si>
  <si>
    <t>AMERICAN CERAMIC SUPPLY COMPANY</t>
  </si>
  <si>
    <t>ASHA</t>
  </si>
  <si>
    <t>JORDAN BAILEY</t>
  </si>
  <si>
    <t>BATTERIES PLUS BULBS</t>
  </si>
  <si>
    <t>BIO COMPANY INC</t>
  </si>
  <si>
    <t>JUSTIN BURGS</t>
  </si>
  <si>
    <t>KEITH CAMERON</t>
  </si>
  <si>
    <t>RMA TOLL PROCESSING</t>
  </si>
  <si>
    <t>CRESTLINE SPECIALTIES INC</t>
  </si>
  <si>
    <t>CUSTOM IMPRINT AMERICA</t>
  </si>
  <si>
    <t>CUSTOMINK.COM</t>
  </si>
  <si>
    <t>CYPRESS FAIRBANKS ISD</t>
  </si>
  <si>
    <t>DAKTRONICS INC</t>
  </si>
  <si>
    <t>DEALERS ELECTRICAL SUPPLY</t>
  </si>
  <si>
    <t>DEMIDEC CORPORATION</t>
  </si>
  <si>
    <t>DIFFERENT ROADS TO LEARNING INC</t>
  </si>
  <si>
    <t>MAYURA S DON DISSANAYAKA</t>
  </si>
  <si>
    <t>DRUNK BUSTERS OF AMERICA LLC</t>
  </si>
  <si>
    <t>DZINE GRAPHICS LLC</t>
  </si>
  <si>
    <t>EAGLE MOUNTAIN FLAG AND FLAGPOLE</t>
  </si>
  <si>
    <t>EBSCO INDUSTRIES INC</t>
  </si>
  <si>
    <t>CHARMAINE HOBIN</t>
  </si>
  <si>
    <t>ANGELA FEENEY</t>
  </si>
  <si>
    <t>CINDY BOOKOUT</t>
  </si>
  <si>
    <t>CRAIG FISHER</t>
  </si>
  <si>
    <t>LAURIE MITCHELL</t>
  </si>
  <si>
    <t>LEIGH RUNDELL</t>
  </si>
  <si>
    <t>LEOBARDO ANCIRA</t>
  </si>
  <si>
    <t>RANNISHA EDWARDS</t>
  </si>
  <si>
    <t>REBECCA KRATZ</t>
  </si>
  <si>
    <t>TARA SMITH</t>
  </si>
  <si>
    <t>FISHER SCIENTIFIC CO</t>
  </si>
  <si>
    <t>GCASE</t>
  </si>
  <si>
    <t>GETTY IMAGES (US), INC.</t>
  </si>
  <si>
    <t>JUSTIN ROYCE GRAY</t>
  </si>
  <si>
    <t>HOME DEPOT PRO</t>
  </si>
  <si>
    <t>IMAGE MAKER 4U INC</t>
  </si>
  <si>
    <t>KAPLAN EARLY LEARNING COMPANY</t>
  </si>
  <si>
    <t>KINGDOM SECURITY LLC</t>
  </si>
  <si>
    <t>D SCOTT KOTER</t>
  </si>
  <si>
    <t>LISCO SPORTS</t>
  </si>
  <si>
    <t>MARTHA LOW</t>
  </si>
  <si>
    <t>LSS DIGITAL</t>
  </si>
  <si>
    <t>LUCKS MUSIC LIBRARY</t>
  </si>
  <si>
    <t>MAC HAIK FORD</t>
  </si>
  <si>
    <t>MCCORMICK'S GROUP LLC</t>
  </si>
  <si>
    <t>MCGRAW-HILL SCHOOL EDUCATION HOLDIN</t>
  </si>
  <si>
    <t>MIDWEST TECHNOLOGY PRODUCTS</t>
  </si>
  <si>
    <t>J. MICHAEL MIZE</t>
  </si>
  <si>
    <t>CHEERLEADING COMPANY</t>
  </si>
  <si>
    <t>VICTORIA ORTEGA</t>
  </si>
  <si>
    <t>PALCO SPECIALTIES INC</t>
  </si>
  <si>
    <t>PENDERS MUSIC CO</t>
  </si>
  <si>
    <t>IPROMOTEU</t>
  </si>
  <si>
    <t>THE PLAYWELL GROUP INC</t>
  </si>
  <si>
    <t>PROGRESSIVE COMMERCIAL AQUATICS INC</t>
  </si>
  <si>
    <t>RAMTEQ LLC</t>
  </si>
  <si>
    <t>KATELYN RHODES</t>
  </si>
  <si>
    <t>ROADRUNNER LTD</t>
  </si>
  <si>
    <t>ROMEO MUSIC</t>
  </si>
  <si>
    <t>PEARSON EDUCATION INC</t>
  </si>
  <si>
    <t>THE SCIENCE TOOLKIT LLC</t>
  </si>
  <si>
    <t>PITNEY BOWES GLOBAL FINANCIAL SERVI</t>
  </si>
  <si>
    <t>SHAR PRODUCTS COMPANY</t>
  </si>
  <si>
    <t>SIGNATURE DRY CLEANERS</t>
  </si>
  <si>
    <t>SPARTAN TOOL LLC</t>
  </si>
  <si>
    <t>SPIRAL BINDING LLC</t>
  </si>
  <si>
    <t>STARR COMMONWEALTH</t>
  </si>
  <si>
    <t>STEWART BUILDERS LTD</t>
  </si>
  <si>
    <t>NIALAR INC</t>
  </si>
  <si>
    <t>SUPERIOR TROPHIES</t>
  </si>
  <si>
    <t>ADOLPH KIEFER &amp; ASSOCIATES LLC</t>
  </si>
  <si>
    <t>TEXAS ASSOC OF STUDENT COUNCILS</t>
  </si>
  <si>
    <t>TEXAS DEPT OF STATE HEALTH SERVICES</t>
  </si>
  <si>
    <t>TEXAS STATE BOARD OF PLUMBING</t>
  </si>
  <si>
    <t>WHENTOWORK, INC.</t>
  </si>
  <si>
    <t>BEN ROLENS - PETTY CASH CUSTODIAN</t>
  </si>
  <si>
    <t>GO CHURCH</t>
  </si>
  <si>
    <t>HARRIS COUNTY DEPARTMENT OF EDUCATION</t>
  </si>
  <si>
    <t>SANDY ILBEIG</t>
  </si>
  <si>
    <t>JOSEPH YAMADA</t>
  </si>
  <si>
    <t>TUAN HUYNH</t>
  </si>
  <si>
    <t>SONIA BROUSSEAU</t>
  </si>
  <si>
    <t>KRISTI HOLDER</t>
  </si>
  <si>
    <t>GISELE BARROS</t>
  </si>
  <si>
    <t>ABSOLUTE COLOR MAILPLEX LLC</t>
  </si>
  <si>
    <t>ACCELERATE LEARNING INC</t>
  </si>
  <si>
    <t>ADVANCE VACUUM TRAP SERVICES</t>
  </si>
  <si>
    <t>ALL OUT GRAPHICS LLC</t>
  </si>
  <si>
    <t>ALPHA &amp; OMEGA SOUND</t>
  </si>
  <si>
    <t>AMERICAN READING COMPANY INC</t>
  </si>
  <si>
    <t>AMPLIFIED IT LLC</t>
  </si>
  <si>
    <t>APPLIED INDUSTRIAL TECHNOLOGIES</t>
  </si>
  <si>
    <t>THE ART OF COACHING VOLLEYBALL LLC</t>
  </si>
  <si>
    <t>THE BACH COMPANY</t>
  </si>
  <si>
    <t>BEN'S CHUCK WAGON</t>
  </si>
  <si>
    <t>BEST BUY BUSINESS ADVANTAGE ACCOUNT</t>
  </si>
  <si>
    <t>CHICK-FIL-A MORTON RANCH</t>
  </si>
  <si>
    <t>COSENZA &amp; ASSOCIATES LLC</t>
  </si>
  <si>
    <t>CROWN EQUIPMENT CORP</t>
  </si>
  <si>
    <t>DIGITAL RIVER INC</t>
  </si>
  <si>
    <t>EDUMARKING USA LLC</t>
  </si>
  <si>
    <t>AMY ELLINGSON</t>
  </si>
  <si>
    <t>ELSEVIER INC</t>
  </si>
  <si>
    <t>AMANDA KACAL</t>
  </si>
  <si>
    <t>BENJAMIN ROLENS</t>
  </si>
  <si>
    <t>JUDSON ANDERSON</t>
  </si>
  <si>
    <t>JULIE GRIER</t>
  </si>
  <si>
    <t>KRISTI CROSS</t>
  </si>
  <si>
    <t>LAURIE HASELTINE</t>
  </si>
  <si>
    <t>LYNDA THIGPEN</t>
  </si>
  <si>
    <t>MAUREEN RACINE</t>
  </si>
  <si>
    <t>MICHAEL OUELLETTE</t>
  </si>
  <si>
    <t>MINAZ SUNDRANI</t>
  </si>
  <si>
    <t>NANCY BRADLEY</t>
  </si>
  <si>
    <t>PATRICIA NEIPER</t>
  </si>
  <si>
    <t>PATRICK LECLAIR</t>
  </si>
  <si>
    <t>ROBERT MORENO</t>
  </si>
  <si>
    <t>SAMANTHA RIDENHOUR</t>
  </si>
  <si>
    <t>ENCOMPASS SUPPLY CHAIN SOLUTIONS INC</t>
  </si>
  <si>
    <t>GARY EZMERLIAN</t>
  </si>
  <si>
    <t>FORDE-FERRIER LLC</t>
  </si>
  <si>
    <t>GLADSTONE INC</t>
  </si>
  <si>
    <t>HCDE</t>
  </si>
  <si>
    <t>HARDWOOD PRODUCTS INC</t>
  </si>
  <si>
    <t>VAN S HARRIS</t>
  </si>
  <si>
    <t>HS SPORTS MEDIA</t>
  </si>
  <si>
    <t>JOHNNYBRAVOENTERTAINMENT.COM</t>
  </si>
  <si>
    <t>LARRY JONES</t>
  </si>
  <si>
    <t>KNOCKOUT SPORTSWEAR.COM LLC</t>
  </si>
  <si>
    <t>PAUL LANDIS</t>
  </si>
  <si>
    <t>LITECO ELECTRIC INC</t>
  </si>
  <si>
    <t>MCCOY CORPORATION</t>
  </si>
  <si>
    <t>NATIONAL CHEERLEADERS ASSOCIATION</t>
  </si>
  <si>
    <t>NWN CORPORATION</t>
  </si>
  <si>
    <t>SEAN P ONEAL</t>
  </si>
  <si>
    <t>ONSITEDECALS.COM</t>
  </si>
  <si>
    <t>DARRELL OPPER</t>
  </si>
  <si>
    <t>PALOMAR MODULAR BUILDINGS LLC</t>
  </si>
  <si>
    <t>PERMA BOUND BOOKS</t>
  </si>
  <si>
    <t>PINNACLE MEDICAL MANAGEMENT CORP</t>
  </si>
  <si>
    <t>PIONEER VALLEY EDUCATIONAL PRESS</t>
  </si>
  <si>
    <t>QUILL &amp; SCROLL</t>
  </si>
  <si>
    <t>RUTLEDGE DEVELOPMENT</t>
  </si>
  <si>
    <t>SCHOOL NEWSPAPER ONLINE</t>
  </si>
  <si>
    <t>SOLUTION TREE INC</t>
  </si>
  <si>
    <t>STAGE ACCENTS</t>
  </si>
  <si>
    <t>STITCHIT</t>
  </si>
  <si>
    <t>STROMBERGS UNLIMITED INC</t>
  </si>
  <si>
    <t>TEXAS FFA ASSOCIATION</t>
  </si>
  <si>
    <t>TEXAS HS COACHES EDUCATION FOUNDATION</t>
  </si>
  <si>
    <t>UNIVERSITY OF PENNSYLVANIA</t>
  </si>
  <si>
    <t>WATERBOY GRAPHICS LLC</t>
  </si>
  <si>
    <t>TERRY WAY</t>
  </si>
  <si>
    <t>TANIA ALVIM</t>
  </si>
  <si>
    <t>CHASITY MUNN</t>
  </si>
  <si>
    <t>KARI HICKMAN</t>
  </si>
  <si>
    <t>ALLISON CLOUD</t>
  </si>
  <si>
    <t>KARA FLOYD</t>
  </si>
  <si>
    <t>MARIA ORTIZ DILA</t>
  </si>
  <si>
    <t>ANNE SMITH</t>
  </si>
  <si>
    <t>KRISTIN MCWILLIAMS</t>
  </si>
  <si>
    <t>BRITTANY MUELLER</t>
  </si>
  <si>
    <t>PURVI BHARWADA</t>
  </si>
  <si>
    <t>LONG GE</t>
  </si>
  <si>
    <t>MARSHA MITCHELL</t>
  </si>
  <si>
    <t>JOHN WATSON</t>
  </si>
  <si>
    <t>STEPHANIE BANFIELD</t>
  </si>
  <si>
    <t>MARIA PELLEGRINI</t>
  </si>
  <si>
    <t>KATY SELECT BASKETBALL</t>
  </si>
  <si>
    <t>LONE STAR SYMPHONIC BAND</t>
  </si>
  <si>
    <t>KIDS ARTISTIC REVUE</t>
  </si>
  <si>
    <t>BOY SCOUTS OF AMERICA - PACK 1182</t>
  </si>
  <si>
    <t>MICHELLE KNIGHT-TURCAN</t>
  </si>
  <si>
    <t>QING YE</t>
  </si>
  <si>
    <t>SUSAN LEE</t>
  </si>
  <si>
    <t>JENNIFER YOUNG</t>
  </si>
  <si>
    <t>SVETLANA COURTNEY</t>
  </si>
  <si>
    <t>WANDA HOOKER</t>
  </si>
  <si>
    <t>BRENDA FISHER</t>
  </si>
  <si>
    <t>ADETUTU BODUNDE</t>
  </si>
  <si>
    <t>CARRIE SANGUINETTI</t>
  </si>
  <si>
    <t>ELAINE CAMPBELL</t>
  </si>
  <si>
    <t>DAN TAIT</t>
  </si>
  <si>
    <t>JULIA GREANEY</t>
  </si>
  <si>
    <t>CARRIE BOWMAN</t>
  </si>
  <si>
    <t>DUSTY SANAMO</t>
  </si>
  <si>
    <t>BRENDA MEZA</t>
  </si>
  <si>
    <t>CHERYL SCHILLING</t>
  </si>
  <si>
    <t>CEZARY KULBICKI</t>
  </si>
  <si>
    <t>ALEX COCHRAN</t>
  </si>
  <si>
    <t>HANGWEN LIANG</t>
  </si>
  <si>
    <t>YE WANG</t>
  </si>
  <si>
    <t>GENEVIEVE ORLOWSKY</t>
  </si>
  <si>
    <t>GLENDA KRUGER</t>
  </si>
  <si>
    <t>KEIKO DAVIDSON</t>
  </si>
  <si>
    <t>WILHELMINA HO</t>
  </si>
  <si>
    <t>FERNANDO TAMEZ</t>
  </si>
  <si>
    <t>CHERLYN GARRETT</t>
  </si>
  <si>
    <t>CRYSTAL GOLDING</t>
  </si>
  <si>
    <t>SHONICA HARRISON</t>
  </si>
  <si>
    <t>EDITH ABERNATHY</t>
  </si>
  <si>
    <t>JOHN ALVARADO</t>
  </si>
  <si>
    <t>CHARISSA MARKS</t>
  </si>
  <si>
    <t>FLAVIO DE CAIRES</t>
  </si>
  <si>
    <t>SAMANTHA JOHNSON</t>
  </si>
  <si>
    <t>MONICA REEVES</t>
  </si>
  <si>
    <t>PHI NGUYEN</t>
  </si>
  <si>
    <t>JASON WILSON</t>
  </si>
  <si>
    <t>ROCSHEEN WILLIMS</t>
  </si>
  <si>
    <t>ABER FENCE AND SUPPLY COMPANY INC</t>
  </si>
  <si>
    <t>ALKLEAN INDUSTRIES INC</t>
  </si>
  <si>
    <t>ANDERSON SOFTWARE LLC</t>
  </si>
  <si>
    <t>ASSOCIATION FOR MIDDLE LEVEL EDUCATION</t>
  </si>
  <si>
    <t>BENCHMARK EDUCATION COMPANY</t>
  </si>
  <si>
    <t>BLING OUT LOUD INC</t>
  </si>
  <si>
    <t>BRIGHT MORNING CONSULTING INC</t>
  </si>
  <si>
    <t>BUILDING COMPONENTS INC</t>
  </si>
  <si>
    <t>COUGHLAN COMPANIES LLC</t>
  </si>
  <si>
    <t>CENTER FOR CIVIC EDUCATION</t>
  </si>
  <si>
    <t>COBBLESTONE SYSTEMS CORPORATION</t>
  </si>
  <si>
    <t>CRISIS MANAGEMENT INSTITUTE</t>
  </si>
  <si>
    <t>DIDAX EDUCATIONAL RESOURCES</t>
  </si>
  <si>
    <t>DREAMBOX LEARNING</t>
  </si>
  <si>
    <t>E GROUP INC</t>
  </si>
  <si>
    <t>EASYDNS TECHNOLOGIES INC</t>
  </si>
  <si>
    <t>ENTERPRISE RENT A CAR</t>
  </si>
  <si>
    <t>EXEMPLARS</t>
  </si>
  <si>
    <t>FACEMAKERS INCORPORATED</t>
  </si>
  <si>
    <t>FISK TECHNOLOGIES</t>
  </si>
  <si>
    <t>GANDER PUBLISHING</t>
  </si>
  <si>
    <t>GDI TIMS</t>
  </si>
  <si>
    <t>GENERATION GENIUS INC</t>
  </si>
  <si>
    <t>KRISTIN GRAHAM</t>
  </si>
  <si>
    <t>TISSUE TOOLS</t>
  </si>
  <si>
    <t>HOUSTON AREA MODEL UNITED NATIONS</t>
  </si>
  <si>
    <t>HOUSTON BARRICADE AND SUPPLY LLC</t>
  </si>
  <si>
    <t>ID SCREEN PRINT LLC</t>
  </si>
  <si>
    <t>INTL BOARD OF CREDENTIALING &amp; CONTINUING EDUCATION</t>
  </si>
  <si>
    <t>IXL LEARNING</t>
  </si>
  <si>
    <t>KINDERMUSIK INTERNATIONAL INC</t>
  </si>
  <si>
    <t>THE KNOX COMPANY</t>
  </si>
  <si>
    <t>LARRY A KOSER JR</t>
  </si>
  <si>
    <t>LANGRAND AND COMPANY LLC</t>
  </si>
  <si>
    <t>LEA PARK &amp; PLAY INC</t>
  </si>
  <si>
    <t>LEXIA LEARNING SYSTEMS</t>
  </si>
  <si>
    <t>LINDSEY ELECTRIC LP</t>
  </si>
  <si>
    <t>LONGHORN INC</t>
  </si>
  <si>
    <t>MAKER MAVEN</t>
  </si>
  <si>
    <t>AMANDA MASK</t>
  </si>
  <si>
    <t>MATH WARM-UPS.COM</t>
  </si>
  <si>
    <t>MCNEESE STATE UNIVERSITY</t>
  </si>
  <si>
    <t>MEDICALESHOP INC</t>
  </si>
  <si>
    <t>MOHAWK FACTORING LLC</t>
  </si>
  <si>
    <t>MUSIC IS ELEMENTARY INC</t>
  </si>
  <si>
    <t>NATIONAL ACADEMIC QUIZ TOURNAMENTS</t>
  </si>
  <si>
    <t>NATIONAL FFA ORGANIZATION</t>
  </si>
  <si>
    <t>PASCO BROKERAGE</t>
  </si>
  <si>
    <t>LEAF ENGINEERS</t>
  </si>
  <si>
    <t>THE PHOENIX DESIGN GROUP INC</t>
  </si>
  <si>
    <t>PIECES OF LEARNING INC</t>
  </si>
  <si>
    <t>POTBELLY SANDWICH WORKS LLC</t>
  </si>
  <si>
    <t>READ NATURALLY</t>
  </si>
  <si>
    <t>RELIABLE COMMERCIAL ROOFING SERVICES INC</t>
  </si>
  <si>
    <t>RICE UNIVERSITY ATHLETIC DEPARTMENT</t>
  </si>
  <si>
    <t>ROCHESTER 100 INC</t>
  </si>
  <si>
    <t>JENNIFER LAUREN SATHER</t>
  </si>
  <si>
    <t>SCHOOL OUTFITTERS LLC</t>
  </si>
  <si>
    <t>EICHELBAUM WARDELL HANSEN POWELL &amp; MUNOZ P.C.</t>
  </si>
  <si>
    <t>SMARTSCHOOL SYSTEMS</t>
  </si>
  <si>
    <t>SOCIAL STUDIES SCHOOL SERVICE</t>
  </si>
  <si>
    <t>SOUTH TEXAS GRAPHIC SPECIALTIES INC</t>
  </si>
  <si>
    <t>STUTTERING FOUNDATION OF AMERICAN</t>
  </si>
  <si>
    <t>BALFOUR YEARBOOKS</t>
  </si>
  <si>
    <t>TENNIS EXPRESS LP</t>
  </si>
  <si>
    <t>TEXTBOOK WAREHOUSE</t>
  </si>
  <si>
    <t>THOMAS C MURRAY LLC</t>
  </si>
  <si>
    <t>GINNY REBECCA TOLIVER</t>
  </si>
  <si>
    <t>TRAINING WHEELS GROUP LLC</t>
  </si>
  <si>
    <t>TRANSNET COMMUNICATIONS LLC</t>
  </si>
  <si>
    <t>TREND SETTERS DANCE</t>
  </si>
  <si>
    <t>KENTUCKY WRITING PROJECT</t>
  </si>
  <si>
    <t>THE UNIVERSITY OF TEXAS AT AUSTIN</t>
  </si>
  <si>
    <t>SHADE STRUCTURES INC</t>
  </si>
  <si>
    <t>LEW'S AUTOMATIC GATES</t>
  </si>
  <si>
    <t>TIFFANI NOELLE WHITTINGTON</t>
  </si>
  <si>
    <t>WORKERS ASSISTANCE PROGRAM INC</t>
  </si>
  <si>
    <t>YOUTHLIGHT INC</t>
  </si>
  <si>
    <t>ADRIANA IBARRA</t>
  </si>
  <si>
    <t>ALEXANDRA BOURGEOIS</t>
  </si>
  <si>
    <t>AMY BURZINSKI</t>
  </si>
  <si>
    <t>ANDREW HUCKEBA</t>
  </si>
  <si>
    <t>ANN GRAESSER</t>
  </si>
  <si>
    <t>ARLENE HAWKES</t>
  </si>
  <si>
    <t>CAROLYN INTRAU</t>
  </si>
  <si>
    <t>CHRISTOPHER LOPER</t>
  </si>
  <si>
    <t>DAVID FLORES</t>
  </si>
  <si>
    <t>DAVID PAZ</t>
  </si>
  <si>
    <t>DEBRA BARKER</t>
  </si>
  <si>
    <t>JACQUELINE KEITHAN</t>
  </si>
  <si>
    <t>JASON LEVIN</t>
  </si>
  <si>
    <t>JENNIFER BOX</t>
  </si>
  <si>
    <t>JENNIFER PATTERSON</t>
  </si>
  <si>
    <t>JENNIFER PEREPELUK</t>
  </si>
  <si>
    <t>JESSICA GUEST</t>
  </si>
  <si>
    <t>JULIE MONTES</t>
  </si>
  <si>
    <t>KATIE DARST</t>
  </si>
  <si>
    <t>KERRY RAMPELLI</t>
  </si>
  <si>
    <t>KIMBERLY FLOYD</t>
  </si>
  <si>
    <t>KRISTIE HARLSON</t>
  </si>
  <si>
    <t>LAUREN LORD</t>
  </si>
  <si>
    <t>LEE ANDERSON</t>
  </si>
  <si>
    <t>LESLIE HAACK</t>
  </si>
  <si>
    <t>MARCIA JONES</t>
  </si>
  <si>
    <t>MELISSA SALYER</t>
  </si>
  <si>
    <t>MELISSA SHUKIS</t>
  </si>
  <si>
    <t>MYRIAM MORALES</t>
  </si>
  <si>
    <t>NATALIE ZIMMER-BASS</t>
  </si>
  <si>
    <t>PATTI SMITH</t>
  </si>
  <si>
    <t>RACHEL CHRISTENSEN</t>
  </si>
  <si>
    <t>RICHARD MERRIMAN</t>
  </si>
  <si>
    <t>SARAH DOCKERY</t>
  </si>
  <si>
    <t>SHAE HARWELL</t>
  </si>
  <si>
    <t>SHARON TETER</t>
  </si>
  <si>
    <t>TAMMI WILHELM</t>
  </si>
  <si>
    <t>TRACY STROUD</t>
  </si>
  <si>
    <t>WENDY LEHMANN</t>
  </si>
  <si>
    <t>WILLIAM RHODES</t>
  </si>
  <si>
    <t>LOFLIN ENVIRONMENTAL SERVICES INC</t>
  </si>
  <si>
    <t>REXEL USA INC</t>
  </si>
  <si>
    <t>FOOD SVCES NON-FOOD</t>
  </si>
  <si>
    <t>SUMMER REC TUITION</t>
  </si>
  <si>
    <t>DUE TO FED AGNCY</t>
  </si>
  <si>
    <t>VEHICLES OVER $5000</t>
  </si>
  <si>
    <t>SICK LEAVE BONUS</t>
  </si>
  <si>
    <t>PROPERTY INS.</t>
  </si>
  <si>
    <t>TUITION AND FEES</t>
  </si>
  <si>
    <t>ADULT ED TUITION</t>
  </si>
  <si>
    <t>TRACKABLE CUSTODIAL</t>
  </si>
  <si>
    <t>TRACKABLE MAINT &gt;$5000</t>
  </si>
  <si>
    <t>VEHICLE RENTAL</t>
  </si>
  <si>
    <t>CTE EQUIPMENT &gt; $5000</t>
  </si>
  <si>
    <t>OTHER EMPLOYEE BENEFITS</t>
  </si>
  <si>
    <t>Total</t>
  </si>
  <si>
    <t>KATY ISD PAYROLL &amp; WITHHOLDINGS</t>
  </si>
  <si>
    <t>cvhbgfhfghftghgf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</si>
</sst>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10" xfId="0" applyNumberFormat="1" applyFont="1" applyBorder="1"/>
    <xf numFmtId="39" fontId="0" fillId="0" borderId="0" xfId="0" applyNumberFormat="1"/>
    <xf numFmtId="0" fontId="18" fillId="0" borderId="0" xfId="0" applyFont="1" applyAlignment="1">
      <alignment horizontal="left"/>
    </xf>
    <xf numFmtId="17" fontId="18" fillId="0" borderId="0" xfId="0" quotePrefix="1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39" fontId="0" fillId="0" borderId="11" xfId="0" applyNumberFormat="1" applyBorder="1"/>
    <xf numFmtId="39" fontId="0" fillId="0" borderId="13" xfId="0" applyNumberFormat="1" applyBorder="1"/>
    <xf numFmtId="39" fontId="0" fillId="0" borderId="0" xfId="0" applyNumberFormat="1" applyBorder="1"/>
    <xf numFmtId="39" fontId="0" fillId="0" borderId="14" xfId="0" applyNumberFormat="1" applyFont="1" applyBorder="1"/>
    <xf numFmtId="0" fontId="0" fillId="0" borderId="15" xfId="0" applyBorder="1"/>
    <xf numFmtId="10" fontId="0" fillId="0" borderId="0" xfId="0" applyNumberFormat="1"/>
    <xf numFmtId="0" fontId="0" fillId="0" borderId="0" xfId="0" applyFill="1"/>
    <xf numFmtId="43" fontId="0" fillId="0" borderId="0" xfId="43" applyNumberFormat="1" applyFont="1" applyFill="1"/>
    <xf numFmtId="39" fontId="0" fillId="0" borderId="0" xfId="0" applyNumberFormat="1" applyFill="1"/>
    <xf numFmtId="49" fontId="0" fillId="0" borderId="0" xfId="0" applyNumberFormat="1" applyFill="1"/>
    <xf numFmtId="43" fontId="0" fillId="0" borderId="0" xfId="43" applyNumberFormat="1" applyFont="1" applyFill="1" applyBorder="1"/>
    <xf numFmtId="164" fontId="0" fillId="0" borderId="0" xfId="0" applyNumberFormat="1" applyFill="1" applyAlignment="1">
      <alignment horizontal="left"/>
    </xf>
    <xf numFmtId="39" fontId="0" fillId="0" borderId="12" xfId="0" applyNumberFormat="1" applyFill="1" applyBorder="1"/>
    <xf numFmtId="39" fontId="16" fillId="0" borderId="0" xfId="0" applyNumberFormat="1" applyFont="1"/>
    <xf numFmtId="164" fontId="16" fillId="0" borderId="0" xfId="0" applyNumberFormat="1" applyFont="1"/>
    <xf numFmtId="0" fontId="16" fillId="0" borderId="0" xfId="0" applyFont="1"/>
    <xf numFmtId="0" fontId="16" fillId="0" borderId="0" xfId="0" applyFont="1" applyFill="1"/>
    <xf numFmtId="39" fontId="16" fillId="0" borderId="0" xfId="0" applyNumberFormat="1" applyFont="1" applyFill="1"/>
    <xf numFmtId="164" fontId="0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Business/Accounting/Online%20Check%20Registers/Online%20Check%20Registers%2016/12%20Aug/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41"/>
  <sheetViews>
    <sheetView tabSelected="1" zoomScale="90" zoomScaleNormal="90" workbookViewId="0">
      <selection activeCell="E23" sqref="E23"/>
    </sheetView>
  </sheetViews>
  <sheetFormatPr defaultRowHeight="15" outlineLevelRow="2" x14ac:dyDescent="0.2"/>
  <cols>
    <col min="1" max="1" width="11.44140625" style="10" customWidth="1"/>
    <col min="2" max="2" width="40.21875" bestFit="1" customWidth="1"/>
    <col min="3" max="3" width="15.77734375" style="5" customWidth="1"/>
    <col min="4" max="4" width="2.109375" style="5" customWidth="1"/>
    <col min="5" max="5" width="36.33203125" bestFit="1" customWidth="1"/>
    <col min="7" max="7" width="13.21875" bestFit="1" customWidth="1"/>
  </cols>
  <sheetData>
    <row r="1" spans="1:5" ht="15.75" x14ac:dyDescent="0.25">
      <c r="A1" s="6" t="s">
        <v>0</v>
      </c>
      <c r="B1" s="1"/>
      <c r="C1" s="2"/>
      <c r="D1" s="2"/>
    </row>
    <row r="2" spans="1:5" ht="15.75" x14ac:dyDescent="0.25">
      <c r="A2" s="6" t="s">
        <v>1</v>
      </c>
      <c r="B2" s="1"/>
      <c r="C2" s="2"/>
      <c r="D2" s="2"/>
    </row>
    <row r="3" spans="1:5" ht="15.75" x14ac:dyDescent="0.25">
      <c r="A3" s="7" t="s">
        <v>498</v>
      </c>
      <c r="B3" s="1"/>
      <c r="C3" s="2"/>
      <c r="D3" s="2"/>
    </row>
    <row r="4" spans="1:5" x14ac:dyDescent="0.2">
      <c r="A4" s="8"/>
      <c r="B4" s="1"/>
      <c r="C4" s="2"/>
      <c r="D4" s="2"/>
    </row>
    <row r="5" spans="1:5" x14ac:dyDescent="0.2">
      <c r="A5" s="9" t="s">
        <v>2</v>
      </c>
      <c r="B5" s="3" t="s">
        <v>3</v>
      </c>
      <c r="C5" s="4" t="s">
        <v>4</v>
      </c>
      <c r="D5" s="14" t="s">
        <v>94</v>
      </c>
      <c r="E5" s="15" t="s">
        <v>93</v>
      </c>
    </row>
    <row r="6" spans="1:5" outlineLevel="2" x14ac:dyDescent="0.2">
      <c r="A6" s="29">
        <v>44014</v>
      </c>
      <c r="B6" s="1" t="s">
        <v>5</v>
      </c>
      <c r="C6" s="2">
        <v>177.83</v>
      </c>
      <c r="E6" t="s">
        <v>64</v>
      </c>
    </row>
    <row r="7" spans="1:5" ht="15.75" outlineLevel="1" x14ac:dyDescent="0.25">
      <c r="A7" s="25">
        <f>A6</f>
        <v>44014</v>
      </c>
      <c r="B7" s="26" t="str">
        <f>B6</f>
        <v>LABATT FOOD SERVICE</v>
      </c>
      <c r="C7" s="24">
        <f>SUBTOTAL(9,C6:C6)</f>
        <v>177.83</v>
      </c>
      <c r="D7" s="24" t="s">
        <v>1012</v>
      </c>
    </row>
    <row r="8" spans="1:5" outlineLevel="2" x14ac:dyDescent="0.2">
      <c r="A8" s="29">
        <v>44013</v>
      </c>
      <c r="B8" s="1" t="s">
        <v>6</v>
      </c>
      <c r="C8" s="2">
        <v>1865</v>
      </c>
      <c r="D8" s="5" t="str">
        <f t="shared" ref="D8:D71" si="0">IF(E8="","TOTAL","")</f>
        <v/>
      </c>
      <c r="E8" t="s">
        <v>65</v>
      </c>
    </row>
    <row r="9" spans="1:5" outlineLevel="2" x14ac:dyDescent="0.2">
      <c r="A9" s="29">
        <v>44013</v>
      </c>
      <c r="B9" s="1" t="s">
        <v>6</v>
      </c>
      <c r="C9" s="2">
        <v>1104.49</v>
      </c>
      <c r="D9" s="5" t="str">
        <f t="shared" si="0"/>
        <v/>
      </c>
      <c r="E9" t="s">
        <v>65</v>
      </c>
    </row>
    <row r="10" spans="1:5" outlineLevel="2" x14ac:dyDescent="0.2">
      <c r="A10" s="29">
        <v>44013</v>
      </c>
      <c r="B10" s="1" t="s">
        <v>6</v>
      </c>
      <c r="C10" s="2">
        <v>6272.7</v>
      </c>
      <c r="D10" s="5" t="str">
        <f t="shared" si="0"/>
        <v/>
      </c>
      <c r="E10" t="s">
        <v>65</v>
      </c>
    </row>
    <row r="11" spans="1:5" outlineLevel="2" x14ac:dyDescent="0.2">
      <c r="A11" s="29">
        <v>44013</v>
      </c>
      <c r="B11" s="1" t="s">
        <v>6</v>
      </c>
      <c r="C11" s="2">
        <v>196</v>
      </c>
      <c r="D11" s="5" t="str">
        <f t="shared" si="0"/>
        <v/>
      </c>
      <c r="E11" t="s">
        <v>65</v>
      </c>
    </row>
    <row r="12" spans="1:5" ht="15.75" outlineLevel="1" x14ac:dyDescent="0.25">
      <c r="A12" s="25">
        <f>A11</f>
        <v>44013</v>
      </c>
      <c r="B12" s="26" t="str">
        <f>B11</f>
        <v>BARCELONA SPORTING GOODS INC</v>
      </c>
      <c r="C12" s="24">
        <f>SUBTOTAL(9,C8:C11)</f>
        <v>9438.1899999999987</v>
      </c>
      <c r="D12" s="24" t="s">
        <v>1012</v>
      </c>
    </row>
    <row r="13" spans="1:5" outlineLevel="2" x14ac:dyDescent="0.2">
      <c r="A13" s="29">
        <v>44013</v>
      </c>
      <c r="B13" s="1" t="s">
        <v>8</v>
      </c>
      <c r="C13" s="2">
        <v>357.78</v>
      </c>
      <c r="D13" s="5" t="str">
        <f t="shared" si="0"/>
        <v/>
      </c>
      <c r="E13" t="s">
        <v>79</v>
      </c>
    </row>
    <row r="14" spans="1:5" ht="15.75" outlineLevel="1" x14ac:dyDescent="0.25">
      <c r="A14" s="25">
        <f>A13</f>
        <v>44013</v>
      </c>
      <c r="B14" s="26" t="str">
        <f>B13</f>
        <v>DEMCO INC</v>
      </c>
      <c r="C14" s="24">
        <f>SUBTOTAL(9,C13:C13)</f>
        <v>357.78</v>
      </c>
      <c r="D14" s="24" t="s">
        <v>1012</v>
      </c>
    </row>
    <row r="15" spans="1:5" outlineLevel="2" x14ac:dyDescent="0.2">
      <c r="A15" s="29">
        <v>44013</v>
      </c>
      <c r="B15" s="1" t="s">
        <v>120</v>
      </c>
      <c r="C15" s="2">
        <v>842.4</v>
      </c>
      <c r="D15" s="5" t="str">
        <f t="shared" si="0"/>
        <v/>
      </c>
      <c r="E15" t="s">
        <v>65</v>
      </c>
    </row>
    <row r="16" spans="1:5" ht="15.75" outlineLevel="1" x14ac:dyDescent="0.25">
      <c r="A16" s="25">
        <f>A15</f>
        <v>44013</v>
      </c>
      <c r="B16" s="26" t="str">
        <f>B15</f>
        <v>FLINN SCIENTIFIC INC</v>
      </c>
      <c r="C16" s="24">
        <f>SUBTOTAL(9,C15:C15)</f>
        <v>842.4</v>
      </c>
      <c r="D16" s="24" t="s">
        <v>1012</v>
      </c>
    </row>
    <row r="17" spans="1:5" outlineLevel="2" x14ac:dyDescent="0.2">
      <c r="A17" s="29">
        <v>44013</v>
      </c>
      <c r="B17" s="1" t="s">
        <v>147</v>
      </c>
      <c r="C17" s="2">
        <v>176.97</v>
      </c>
      <c r="D17" s="5" t="str">
        <f t="shared" si="0"/>
        <v/>
      </c>
      <c r="E17" t="s">
        <v>67</v>
      </c>
    </row>
    <row r="18" spans="1:5" outlineLevel="2" x14ac:dyDescent="0.2">
      <c r="A18" s="29">
        <v>44013</v>
      </c>
      <c r="B18" s="1" t="s">
        <v>147</v>
      </c>
      <c r="C18" s="2">
        <v>193.72</v>
      </c>
      <c r="D18" s="5" t="str">
        <f t="shared" si="0"/>
        <v/>
      </c>
      <c r="E18" t="s">
        <v>67</v>
      </c>
    </row>
    <row r="19" spans="1:5" outlineLevel="2" x14ac:dyDescent="0.2">
      <c r="A19" s="29">
        <v>44013</v>
      </c>
      <c r="B19" s="1" t="s">
        <v>147</v>
      </c>
      <c r="C19" s="2">
        <v>84.96</v>
      </c>
      <c r="D19" s="5" t="str">
        <f t="shared" si="0"/>
        <v/>
      </c>
      <c r="E19" t="s">
        <v>67</v>
      </c>
    </row>
    <row r="20" spans="1:5" outlineLevel="2" x14ac:dyDescent="0.2">
      <c r="A20" s="29">
        <v>44013</v>
      </c>
      <c r="B20" s="1" t="s">
        <v>147</v>
      </c>
      <c r="C20" s="2">
        <v>56.64</v>
      </c>
      <c r="D20" s="5" t="str">
        <f t="shared" si="0"/>
        <v/>
      </c>
      <c r="E20" t="s">
        <v>67</v>
      </c>
    </row>
    <row r="21" spans="1:5" outlineLevel="2" x14ac:dyDescent="0.2">
      <c r="A21" s="29">
        <v>44013</v>
      </c>
      <c r="B21" s="1" t="s">
        <v>147</v>
      </c>
      <c r="C21" s="2">
        <v>124.1</v>
      </c>
      <c r="D21" s="5" t="str">
        <f t="shared" si="0"/>
        <v/>
      </c>
      <c r="E21" t="s">
        <v>67</v>
      </c>
    </row>
    <row r="22" spans="1:5" outlineLevel="2" x14ac:dyDescent="0.2">
      <c r="A22" s="29">
        <v>44013</v>
      </c>
      <c r="B22" s="1" t="s">
        <v>147</v>
      </c>
      <c r="C22" s="2">
        <v>114.21</v>
      </c>
      <c r="D22" s="5" t="str">
        <f t="shared" si="0"/>
        <v/>
      </c>
      <c r="E22" t="s">
        <v>67</v>
      </c>
    </row>
    <row r="23" spans="1:5" outlineLevel="2" x14ac:dyDescent="0.2">
      <c r="A23" s="29">
        <v>44013</v>
      </c>
      <c r="B23" s="1" t="s">
        <v>147</v>
      </c>
      <c r="C23" s="2">
        <v>683.17</v>
      </c>
      <c r="D23" s="5" t="str">
        <f t="shared" si="0"/>
        <v/>
      </c>
      <c r="E23" t="s">
        <v>1014</v>
      </c>
    </row>
    <row r="24" spans="1:5" outlineLevel="2" x14ac:dyDescent="0.2">
      <c r="A24" s="29">
        <v>44013</v>
      </c>
      <c r="B24" s="1" t="s">
        <v>147</v>
      </c>
      <c r="C24" s="2">
        <v>252.03</v>
      </c>
      <c r="D24" s="5" t="str">
        <f t="shared" si="0"/>
        <v/>
      </c>
      <c r="E24" t="s">
        <v>67</v>
      </c>
    </row>
    <row r="25" spans="1:5" ht="15.75" outlineLevel="1" x14ac:dyDescent="0.25">
      <c r="A25" s="25">
        <f>A24</f>
        <v>44013</v>
      </c>
      <c r="B25" s="26" t="str">
        <f>B24</f>
        <v>TEXAS TRUCK CENTERS</v>
      </c>
      <c r="C25" s="24">
        <f>SUBTOTAL(9,C17:C24)</f>
        <v>1685.8</v>
      </c>
      <c r="D25" s="24" t="s">
        <v>1012</v>
      </c>
    </row>
    <row r="26" spans="1:5" outlineLevel="2" x14ac:dyDescent="0.2">
      <c r="A26" s="29">
        <v>44013</v>
      </c>
      <c r="B26" s="1" t="s">
        <v>11</v>
      </c>
      <c r="C26" s="2">
        <v>81.599999999999994</v>
      </c>
      <c r="D26" s="5" t="str">
        <f t="shared" si="0"/>
        <v/>
      </c>
      <c r="E26" t="s">
        <v>66</v>
      </c>
    </row>
    <row r="27" spans="1:5" outlineLevel="2" x14ac:dyDescent="0.2">
      <c r="A27" s="29">
        <v>44013</v>
      </c>
      <c r="B27" s="1" t="s">
        <v>11</v>
      </c>
      <c r="C27" s="2">
        <v>210</v>
      </c>
      <c r="D27" s="5" t="str">
        <f t="shared" si="0"/>
        <v/>
      </c>
      <c r="E27" t="s">
        <v>68</v>
      </c>
    </row>
    <row r="28" spans="1:5" outlineLevel="2" x14ac:dyDescent="0.2">
      <c r="A28" s="29">
        <v>44013</v>
      </c>
      <c r="B28" s="1" t="s">
        <v>11</v>
      </c>
      <c r="C28" s="2">
        <v>450</v>
      </c>
      <c r="D28" s="5" t="str">
        <f t="shared" si="0"/>
        <v/>
      </c>
      <c r="E28" t="s">
        <v>68</v>
      </c>
    </row>
    <row r="29" spans="1:5" outlineLevel="2" x14ac:dyDescent="0.2">
      <c r="A29" s="29">
        <v>44013</v>
      </c>
      <c r="B29" s="1" t="s">
        <v>11</v>
      </c>
      <c r="C29" s="2">
        <v>50</v>
      </c>
      <c r="D29" s="5" t="str">
        <f t="shared" si="0"/>
        <v/>
      </c>
      <c r="E29" t="s">
        <v>68</v>
      </c>
    </row>
    <row r="30" spans="1:5" ht="15.75" outlineLevel="1" x14ac:dyDescent="0.25">
      <c r="A30" s="25">
        <f>A29</f>
        <v>44013</v>
      </c>
      <c r="B30" s="26" t="str">
        <f>B29</f>
        <v>REGION IV EDUCAT SVC CENTER</v>
      </c>
      <c r="C30" s="24">
        <f>SUBTOTAL(9,C26:C29)</f>
        <v>791.6</v>
      </c>
      <c r="D30" s="24" t="s">
        <v>1012</v>
      </c>
    </row>
    <row r="31" spans="1:5" outlineLevel="2" x14ac:dyDescent="0.2">
      <c r="A31" s="29">
        <v>44013</v>
      </c>
      <c r="B31" s="1" t="s">
        <v>322</v>
      </c>
      <c r="C31" s="2">
        <v>629</v>
      </c>
      <c r="D31" s="5" t="str">
        <f t="shared" si="0"/>
        <v/>
      </c>
      <c r="E31" t="s">
        <v>69</v>
      </c>
    </row>
    <row r="32" spans="1:5" outlineLevel="2" x14ac:dyDescent="0.2">
      <c r="A32" s="29">
        <v>44013</v>
      </c>
      <c r="B32" s="1" t="s">
        <v>322</v>
      </c>
      <c r="C32" s="2">
        <v>629</v>
      </c>
      <c r="D32" s="5" t="str">
        <f t="shared" si="0"/>
        <v/>
      </c>
      <c r="E32" t="s">
        <v>69</v>
      </c>
    </row>
    <row r="33" spans="1:5" ht="15.75" outlineLevel="1" x14ac:dyDescent="0.25">
      <c r="A33" s="25">
        <f>A32</f>
        <v>44013</v>
      </c>
      <c r="B33" s="26" t="str">
        <f>B32</f>
        <v>T E P S A</v>
      </c>
      <c r="C33" s="24">
        <f>SUBTOTAL(9,C31:C32)</f>
        <v>1258</v>
      </c>
      <c r="D33" s="24" t="s">
        <v>1012</v>
      </c>
    </row>
    <row r="34" spans="1:5" outlineLevel="2" x14ac:dyDescent="0.2">
      <c r="A34" s="29">
        <v>44013</v>
      </c>
      <c r="B34" s="1" t="s">
        <v>322</v>
      </c>
      <c r="C34" s="2">
        <v>629</v>
      </c>
      <c r="D34" s="5" t="str">
        <f t="shared" si="0"/>
        <v/>
      </c>
      <c r="E34" t="s">
        <v>69</v>
      </c>
    </row>
    <row r="35" spans="1:5" ht="15.75" outlineLevel="1" x14ac:dyDescent="0.25">
      <c r="A35" s="25">
        <f>A34</f>
        <v>44013</v>
      </c>
      <c r="B35" s="26" t="str">
        <f>B34</f>
        <v>T E P S A</v>
      </c>
      <c r="C35" s="24">
        <f>SUBTOTAL(9,C34:C34)</f>
        <v>629</v>
      </c>
      <c r="D35" s="24" t="s">
        <v>1012</v>
      </c>
    </row>
    <row r="36" spans="1:5" outlineLevel="2" x14ac:dyDescent="0.2">
      <c r="A36" s="29">
        <v>44013</v>
      </c>
      <c r="B36" s="1" t="s">
        <v>361</v>
      </c>
      <c r="C36" s="2">
        <v>948</v>
      </c>
      <c r="D36" s="5" t="str">
        <f t="shared" si="0"/>
        <v/>
      </c>
      <c r="E36" t="s">
        <v>65</v>
      </c>
    </row>
    <row r="37" spans="1:5" outlineLevel="2" x14ac:dyDescent="0.2">
      <c r="A37" s="29">
        <v>44013</v>
      </c>
      <c r="B37" s="1" t="s">
        <v>361</v>
      </c>
      <c r="C37" s="2">
        <v>1975</v>
      </c>
      <c r="D37" s="5" t="str">
        <f t="shared" si="0"/>
        <v/>
      </c>
      <c r="E37" t="s">
        <v>65</v>
      </c>
    </row>
    <row r="38" spans="1:5" outlineLevel="2" x14ac:dyDescent="0.2">
      <c r="A38" s="29">
        <v>44013</v>
      </c>
      <c r="B38" s="1" t="s">
        <v>361</v>
      </c>
      <c r="C38" s="2">
        <v>1315</v>
      </c>
      <c r="D38" s="5" t="str">
        <f t="shared" si="0"/>
        <v/>
      </c>
      <c r="E38" t="s">
        <v>65</v>
      </c>
    </row>
    <row r="39" spans="1:5" outlineLevel="2" x14ac:dyDescent="0.2">
      <c r="A39" s="29">
        <v>44013</v>
      </c>
      <c r="B39" s="1" t="s">
        <v>361</v>
      </c>
      <c r="C39" s="2">
        <v>2000</v>
      </c>
      <c r="D39" s="5" t="str">
        <f t="shared" si="0"/>
        <v/>
      </c>
      <c r="E39" t="s">
        <v>65</v>
      </c>
    </row>
    <row r="40" spans="1:5" ht="15.75" outlineLevel="1" x14ac:dyDescent="0.25">
      <c r="A40" s="25">
        <f>A39</f>
        <v>44013</v>
      </c>
      <c r="B40" s="26" t="str">
        <f>B39</f>
        <v>RIDDELL ALL AMERICAN SPORTS CORP</v>
      </c>
      <c r="C40" s="24">
        <f>SUBTOTAL(9,C36:C39)</f>
        <v>6238</v>
      </c>
      <c r="D40" s="24" t="s">
        <v>1012</v>
      </c>
    </row>
    <row r="41" spans="1:5" outlineLevel="2" x14ac:dyDescent="0.2">
      <c r="A41" s="29">
        <v>44013</v>
      </c>
      <c r="B41" s="1" t="s">
        <v>466</v>
      </c>
      <c r="C41" s="2">
        <v>14.25</v>
      </c>
      <c r="D41" s="5" t="str">
        <f t="shared" si="0"/>
        <v/>
      </c>
      <c r="E41" t="s">
        <v>67</v>
      </c>
    </row>
    <row r="42" spans="1:5" outlineLevel="2" x14ac:dyDescent="0.2">
      <c r="A42" s="29">
        <v>44013</v>
      </c>
      <c r="B42" s="1" t="s">
        <v>466</v>
      </c>
      <c r="C42" s="2">
        <v>42.15</v>
      </c>
      <c r="D42" s="5" t="str">
        <f t="shared" si="0"/>
        <v/>
      </c>
      <c r="E42" t="s">
        <v>67</v>
      </c>
    </row>
    <row r="43" spans="1:5" ht="15.75" outlineLevel="1" x14ac:dyDescent="0.25">
      <c r="A43" s="25">
        <f>A42</f>
        <v>44013</v>
      </c>
      <c r="B43" s="26" t="str">
        <f>B42</f>
        <v>PRAXAIR DISTRIBUTION INC</v>
      </c>
      <c r="C43" s="24">
        <f>SUBTOTAL(9,C41:C42)</f>
        <v>56.4</v>
      </c>
      <c r="D43" s="24" t="s">
        <v>1012</v>
      </c>
    </row>
    <row r="44" spans="1:5" outlineLevel="2" x14ac:dyDescent="0.2">
      <c r="A44" s="29">
        <v>44013</v>
      </c>
      <c r="B44" s="1" t="s">
        <v>126</v>
      </c>
      <c r="C44" s="2">
        <v>2584.8000000000002</v>
      </c>
      <c r="D44" s="5" t="str">
        <f t="shared" si="0"/>
        <v/>
      </c>
      <c r="E44" t="s">
        <v>67</v>
      </c>
    </row>
    <row r="45" spans="1:5" ht="15.75" outlineLevel="1" x14ac:dyDescent="0.25">
      <c r="A45" s="25">
        <f>A44</f>
        <v>44013</v>
      </c>
      <c r="B45" s="26" t="str">
        <f>B44</f>
        <v>SOUTHWEST TEXAS EQUIPMENT</v>
      </c>
      <c r="C45" s="24">
        <f>SUBTOTAL(9,C44:C44)</f>
        <v>2584.8000000000002</v>
      </c>
      <c r="D45" s="24" t="s">
        <v>1012</v>
      </c>
    </row>
    <row r="46" spans="1:5" outlineLevel="2" x14ac:dyDescent="0.2">
      <c r="A46" s="29">
        <v>44013</v>
      </c>
      <c r="B46" s="1" t="s">
        <v>406</v>
      </c>
      <c r="C46" s="2">
        <v>540.61</v>
      </c>
      <c r="D46" s="5" t="str">
        <f t="shared" si="0"/>
        <v/>
      </c>
      <c r="E46" t="s">
        <v>67</v>
      </c>
    </row>
    <row r="47" spans="1:5" ht="15.75" outlineLevel="1" x14ac:dyDescent="0.25">
      <c r="A47" s="25">
        <f>A46</f>
        <v>44013</v>
      </c>
      <c r="B47" s="26" t="str">
        <f>B46</f>
        <v>GAMETIME</v>
      </c>
      <c r="C47" s="24">
        <f>SUBTOTAL(9,C46:C46)</f>
        <v>540.61</v>
      </c>
      <c r="D47" s="24" t="s">
        <v>1012</v>
      </c>
    </row>
    <row r="48" spans="1:5" outlineLevel="2" x14ac:dyDescent="0.2">
      <c r="A48" s="29">
        <v>44013</v>
      </c>
      <c r="B48" s="1" t="s">
        <v>50</v>
      </c>
      <c r="C48" s="2">
        <v>35</v>
      </c>
      <c r="D48" s="5" t="str">
        <f t="shared" si="0"/>
        <v/>
      </c>
      <c r="E48" t="s">
        <v>65</v>
      </c>
    </row>
    <row r="49" spans="1:5" outlineLevel="2" x14ac:dyDescent="0.2">
      <c r="A49" s="29">
        <v>44013</v>
      </c>
      <c r="B49" s="1" t="s">
        <v>50</v>
      </c>
      <c r="C49" s="2">
        <v>35</v>
      </c>
      <c r="D49" s="5" t="str">
        <f t="shared" si="0"/>
        <v/>
      </c>
      <c r="E49" t="s">
        <v>65</v>
      </c>
    </row>
    <row r="50" spans="1:5" ht="15.75" outlineLevel="1" x14ac:dyDescent="0.25">
      <c r="A50" s="25">
        <f>A49</f>
        <v>44013</v>
      </c>
      <c r="B50" s="26" t="str">
        <f>B49</f>
        <v>SLPC INC</v>
      </c>
      <c r="C50" s="24">
        <f>SUBTOTAL(9,C48:C49)</f>
        <v>70</v>
      </c>
      <c r="D50" s="24" t="s">
        <v>1012</v>
      </c>
    </row>
    <row r="51" spans="1:5" outlineLevel="2" x14ac:dyDescent="0.2">
      <c r="A51" s="29">
        <v>44013</v>
      </c>
      <c r="B51" s="1" t="s">
        <v>18</v>
      </c>
      <c r="C51" s="2">
        <v>3208.8</v>
      </c>
      <c r="D51" s="5" t="str">
        <f t="shared" si="0"/>
        <v/>
      </c>
      <c r="E51" t="s">
        <v>76</v>
      </c>
    </row>
    <row r="52" spans="1:5" outlineLevel="2" x14ac:dyDescent="0.2">
      <c r="A52" s="29">
        <v>44013</v>
      </c>
      <c r="B52" s="1" t="s">
        <v>18</v>
      </c>
      <c r="C52" s="2">
        <v>5393.4</v>
      </c>
      <c r="D52" s="5" t="str">
        <f t="shared" si="0"/>
        <v/>
      </c>
      <c r="E52" t="s">
        <v>76</v>
      </c>
    </row>
    <row r="53" spans="1:5" outlineLevel="2" x14ac:dyDescent="0.2">
      <c r="A53" s="29">
        <v>44013</v>
      </c>
      <c r="B53" s="1" t="s">
        <v>18</v>
      </c>
      <c r="C53" s="2">
        <v>28500</v>
      </c>
      <c r="D53" s="5" t="str">
        <f t="shared" si="0"/>
        <v/>
      </c>
      <c r="E53" t="s">
        <v>67</v>
      </c>
    </row>
    <row r="54" spans="1:5" outlineLevel="2" x14ac:dyDescent="0.2">
      <c r="A54" s="29">
        <v>44013</v>
      </c>
      <c r="B54" s="1" t="s">
        <v>18</v>
      </c>
      <c r="C54" s="2">
        <v>11070</v>
      </c>
      <c r="D54" s="5" t="str">
        <f t="shared" si="0"/>
        <v/>
      </c>
      <c r="E54" t="s">
        <v>67</v>
      </c>
    </row>
    <row r="55" spans="1:5" outlineLevel="2" x14ac:dyDescent="0.2">
      <c r="A55" s="29">
        <v>44013</v>
      </c>
      <c r="B55" s="1" t="s">
        <v>18</v>
      </c>
      <c r="C55" s="2">
        <v>201.11</v>
      </c>
      <c r="D55" s="5" t="str">
        <f t="shared" si="0"/>
        <v/>
      </c>
      <c r="E55" t="s">
        <v>67</v>
      </c>
    </row>
    <row r="56" spans="1:5" outlineLevel="2" x14ac:dyDescent="0.2">
      <c r="A56" s="29">
        <v>44013</v>
      </c>
      <c r="B56" s="1" t="s">
        <v>18</v>
      </c>
      <c r="C56" s="2">
        <v>11100</v>
      </c>
      <c r="D56" s="5" t="str">
        <f t="shared" si="0"/>
        <v/>
      </c>
      <c r="E56" t="s">
        <v>187</v>
      </c>
    </row>
    <row r="57" spans="1:5" outlineLevel="2" x14ac:dyDescent="0.2">
      <c r="A57" s="29">
        <v>44013</v>
      </c>
      <c r="B57" s="1" t="s">
        <v>18</v>
      </c>
      <c r="C57" s="2">
        <v>940.95</v>
      </c>
      <c r="D57" s="5" t="str">
        <f t="shared" si="0"/>
        <v/>
      </c>
      <c r="E57" t="s">
        <v>186</v>
      </c>
    </row>
    <row r="58" spans="1:5" outlineLevel="2" x14ac:dyDescent="0.2">
      <c r="A58" s="29">
        <v>44013</v>
      </c>
      <c r="B58" s="1" t="s">
        <v>18</v>
      </c>
      <c r="C58" s="2">
        <v>11924.32</v>
      </c>
      <c r="D58" s="5" t="str">
        <f t="shared" si="0"/>
        <v/>
      </c>
      <c r="E58" t="s">
        <v>186</v>
      </c>
    </row>
    <row r="59" spans="1:5" ht="15.75" outlineLevel="1" x14ac:dyDescent="0.25">
      <c r="A59" s="25">
        <f>A58</f>
        <v>44013</v>
      </c>
      <c r="B59" s="26" t="str">
        <f>B58</f>
        <v>BUCKEYE CLEANING CENTER</v>
      </c>
      <c r="C59" s="24">
        <f>SUBTOTAL(9,C51:C58)</f>
        <v>72338.579999999987</v>
      </c>
      <c r="D59" s="24" t="s">
        <v>1012</v>
      </c>
    </row>
    <row r="60" spans="1:5" outlineLevel="2" x14ac:dyDescent="0.2">
      <c r="A60" s="29">
        <v>44013</v>
      </c>
      <c r="B60" s="1" t="s">
        <v>247</v>
      </c>
      <c r="C60" s="2">
        <v>7168.78</v>
      </c>
      <c r="D60" s="5" t="str">
        <f t="shared" si="0"/>
        <v/>
      </c>
      <c r="E60" t="s">
        <v>65</v>
      </c>
    </row>
    <row r="61" spans="1:5" outlineLevel="2" x14ac:dyDescent="0.2">
      <c r="A61" s="29">
        <v>44013</v>
      </c>
      <c r="B61" s="1" t="s">
        <v>247</v>
      </c>
      <c r="C61" s="2">
        <v>169</v>
      </c>
      <c r="D61" s="5" t="str">
        <f t="shared" si="0"/>
        <v/>
      </c>
      <c r="E61" t="s">
        <v>186</v>
      </c>
    </row>
    <row r="62" spans="1:5" ht="15.75" outlineLevel="1" x14ac:dyDescent="0.25">
      <c r="A62" s="25">
        <f>A61</f>
        <v>44013</v>
      </c>
      <c r="B62" s="26" t="str">
        <f>B61</f>
        <v>SCHOOL HEALTH CORPORATION</v>
      </c>
      <c r="C62" s="24">
        <f>SUBTOTAL(9,C60:C61)</f>
        <v>7337.78</v>
      </c>
      <c r="D62" s="24" t="s">
        <v>1012</v>
      </c>
    </row>
    <row r="63" spans="1:5" outlineLevel="2" x14ac:dyDescent="0.2">
      <c r="A63" s="29">
        <v>44013</v>
      </c>
      <c r="B63" s="1" t="s">
        <v>52</v>
      </c>
      <c r="C63" s="2">
        <v>159.80000000000001</v>
      </c>
      <c r="D63" s="5" t="str">
        <f t="shared" si="0"/>
        <v/>
      </c>
      <c r="E63" t="s">
        <v>66</v>
      </c>
    </row>
    <row r="64" spans="1:5" outlineLevel="2" x14ac:dyDescent="0.2">
      <c r="A64" s="29">
        <v>44013</v>
      </c>
      <c r="B64" s="1" t="s">
        <v>52</v>
      </c>
      <c r="C64" s="2">
        <v>1037.3</v>
      </c>
      <c r="D64" s="5" t="str">
        <f t="shared" si="0"/>
        <v/>
      </c>
      <c r="E64" t="s">
        <v>66</v>
      </c>
    </row>
    <row r="65" spans="1:5" outlineLevel="2" x14ac:dyDescent="0.2">
      <c r="A65" s="29">
        <v>44013</v>
      </c>
      <c r="B65" s="1" t="s">
        <v>52</v>
      </c>
      <c r="C65" s="2">
        <v>298.52999999999997</v>
      </c>
      <c r="D65" s="5" t="str">
        <f t="shared" si="0"/>
        <v/>
      </c>
      <c r="E65" t="s">
        <v>66</v>
      </c>
    </row>
    <row r="66" spans="1:5" outlineLevel="2" x14ac:dyDescent="0.2">
      <c r="A66" s="29">
        <v>44013</v>
      </c>
      <c r="B66" s="1" t="s">
        <v>52</v>
      </c>
      <c r="C66" s="2">
        <v>2384.1999999999998</v>
      </c>
      <c r="D66" s="5" t="str">
        <f t="shared" si="0"/>
        <v/>
      </c>
      <c r="E66" t="s">
        <v>66</v>
      </c>
    </row>
    <row r="67" spans="1:5" outlineLevel="2" x14ac:dyDescent="0.2">
      <c r="A67" s="29">
        <v>44013</v>
      </c>
      <c r="B67" s="1" t="s">
        <v>52</v>
      </c>
      <c r="C67" s="2">
        <v>54.31</v>
      </c>
      <c r="D67" s="5" t="str">
        <f t="shared" si="0"/>
        <v/>
      </c>
      <c r="E67" t="s">
        <v>66</v>
      </c>
    </row>
    <row r="68" spans="1:5" outlineLevel="2" x14ac:dyDescent="0.2">
      <c r="A68" s="29">
        <v>44013</v>
      </c>
      <c r="B68" s="1" t="s">
        <v>52</v>
      </c>
      <c r="C68" s="2">
        <v>67.02</v>
      </c>
      <c r="D68" s="5" t="str">
        <f t="shared" si="0"/>
        <v/>
      </c>
      <c r="E68" t="s">
        <v>65</v>
      </c>
    </row>
    <row r="69" spans="1:5" ht="15.75" outlineLevel="1" x14ac:dyDescent="0.25">
      <c r="A69" s="25">
        <f>A68</f>
        <v>44013</v>
      </c>
      <c r="B69" s="26" t="str">
        <f>B68</f>
        <v>BARNES &amp; NOBLE INC</v>
      </c>
      <c r="C69" s="24">
        <f>SUBTOTAL(9,C63:C68)</f>
        <v>4001.16</v>
      </c>
      <c r="D69" s="24" t="s">
        <v>1012</v>
      </c>
    </row>
    <row r="70" spans="1:5" outlineLevel="2" x14ac:dyDescent="0.2">
      <c r="A70" s="29">
        <v>44013</v>
      </c>
      <c r="B70" s="1" t="s">
        <v>14</v>
      </c>
      <c r="C70" s="2">
        <v>330</v>
      </c>
      <c r="D70" s="5" t="str">
        <f t="shared" si="0"/>
        <v/>
      </c>
      <c r="E70" t="s">
        <v>72</v>
      </c>
    </row>
    <row r="71" spans="1:5" outlineLevel="2" x14ac:dyDescent="0.2">
      <c r="A71" s="29">
        <v>44013</v>
      </c>
      <c r="B71" s="1" t="s">
        <v>14</v>
      </c>
      <c r="C71" s="2">
        <v>1675</v>
      </c>
      <c r="D71" s="5" t="str">
        <f t="shared" si="0"/>
        <v/>
      </c>
      <c r="E71" t="s">
        <v>72</v>
      </c>
    </row>
    <row r="72" spans="1:5" outlineLevel="2" x14ac:dyDescent="0.2">
      <c r="A72" s="29">
        <v>44013</v>
      </c>
      <c r="B72" s="1" t="s">
        <v>14</v>
      </c>
      <c r="C72" s="2">
        <v>26520</v>
      </c>
      <c r="D72" s="5" t="str">
        <f t="shared" ref="D72:D135" si="1">IF(E72="","TOTAL","")</f>
        <v/>
      </c>
      <c r="E72" t="s">
        <v>72</v>
      </c>
    </row>
    <row r="73" spans="1:5" outlineLevel="2" x14ac:dyDescent="0.2">
      <c r="A73" s="29">
        <v>44013</v>
      </c>
      <c r="B73" s="1" t="s">
        <v>14</v>
      </c>
      <c r="C73" s="2">
        <v>589</v>
      </c>
      <c r="D73" s="5" t="str">
        <f t="shared" si="1"/>
        <v/>
      </c>
      <c r="E73" t="s">
        <v>72</v>
      </c>
    </row>
    <row r="74" spans="1:5" outlineLevel="2" x14ac:dyDescent="0.2">
      <c r="A74" s="29">
        <v>44013</v>
      </c>
      <c r="B74" s="1" t="s">
        <v>14</v>
      </c>
      <c r="C74" s="2">
        <v>589</v>
      </c>
      <c r="D74" s="5" t="str">
        <f t="shared" si="1"/>
        <v/>
      </c>
      <c r="E74" t="s">
        <v>72</v>
      </c>
    </row>
    <row r="75" spans="1:5" outlineLevel="2" x14ac:dyDescent="0.2">
      <c r="A75" s="29">
        <v>44013</v>
      </c>
      <c r="B75" s="1" t="s">
        <v>14</v>
      </c>
      <c r="C75" s="2">
        <v>-1178</v>
      </c>
      <c r="D75" s="5" t="str">
        <f t="shared" si="1"/>
        <v/>
      </c>
      <c r="E75" t="s">
        <v>72</v>
      </c>
    </row>
    <row r="76" spans="1:5" outlineLevel="2" x14ac:dyDescent="0.2">
      <c r="A76" s="29">
        <v>44013</v>
      </c>
      <c r="B76" s="1" t="s">
        <v>14</v>
      </c>
      <c r="C76" s="2">
        <v>474.5</v>
      </c>
      <c r="D76" s="5" t="str">
        <f t="shared" si="1"/>
        <v/>
      </c>
      <c r="E76" t="s">
        <v>393</v>
      </c>
    </row>
    <row r="77" spans="1:5" outlineLevel="2" x14ac:dyDescent="0.2">
      <c r="A77" s="29">
        <v>44013</v>
      </c>
      <c r="B77" s="1" t="s">
        <v>14</v>
      </c>
      <c r="C77" s="2">
        <v>474.5</v>
      </c>
      <c r="D77" s="5" t="str">
        <f t="shared" si="1"/>
        <v/>
      </c>
      <c r="E77" t="s">
        <v>393</v>
      </c>
    </row>
    <row r="78" spans="1:5" outlineLevel="2" x14ac:dyDescent="0.2">
      <c r="A78" s="29">
        <v>44013</v>
      </c>
      <c r="B78" s="1" t="s">
        <v>14</v>
      </c>
      <c r="C78" s="2">
        <v>285</v>
      </c>
      <c r="D78" s="5" t="str">
        <f t="shared" si="1"/>
        <v/>
      </c>
      <c r="E78" t="s">
        <v>78</v>
      </c>
    </row>
    <row r="79" spans="1:5" outlineLevel="2" x14ac:dyDescent="0.2">
      <c r="A79" s="29">
        <v>44013</v>
      </c>
      <c r="B79" s="1" t="s">
        <v>14</v>
      </c>
      <c r="C79" s="2">
        <v>2907</v>
      </c>
      <c r="D79" s="5" t="str">
        <f t="shared" si="1"/>
        <v/>
      </c>
      <c r="E79" t="s">
        <v>78</v>
      </c>
    </row>
    <row r="80" spans="1:5" outlineLevel="2" x14ac:dyDescent="0.2">
      <c r="A80" s="29">
        <v>44013</v>
      </c>
      <c r="B80" s="1" t="s">
        <v>14</v>
      </c>
      <c r="C80" s="2">
        <v>612</v>
      </c>
      <c r="D80" s="5" t="str">
        <f t="shared" si="1"/>
        <v/>
      </c>
      <c r="E80" t="s">
        <v>63</v>
      </c>
    </row>
    <row r="81" spans="1:5" outlineLevel="2" x14ac:dyDescent="0.2">
      <c r="A81" s="29">
        <v>44013</v>
      </c>
      <c r="B81" s="1" t="s">
        <v>14</v>
      </c>
      <c r="C81" s="2">
        <v>250</v>
      </c>
      <c r="D81" s="5" t="str">
        <f t="shared" si="1"/>
        <v/>
      </c>
      <c r="E81" t="s">
        <v>65</v>
      </c>
    </row>
    <row r="82" spans="1:5" outlineLevel="2" x14ac:dyDescent="0.2">
      <c r="A82" s="29">
        <v>44013</v>
      </c>
      <c r="B82" s="1" t="s">
        <v>14</v>
      </c>
      <c r="C82" s="2">
        <v>52</v>
      </c>
      <c r="D82" s="5" t="str">
        <f t="shared" si="1"/>
        <v/>
      </c>
      <c r="E82" t="s">
        <v>65</v>
      </c>
    </row>
    <row r="83" spans="1:5" outlineLevel="2" x14ac:dyDescent="0.2">
      <c r="A83" s="29">
        <v>44013</v>
      </c>
      <c r="B83" s="1" t="s">
        <v>14</v>
      </c>
      <c r="C83" s="2">
        <v>52</v>
      </c>
      <c r="D83" s="5" t="str">
        <f t="shared" si="1"/>
        <v/>
      </c>
      <c r="E83" t="s">
        <v>65</v>
      </c>
    </row>
    <row r="84" spans="1:5" outlineLevel="2" x14ac:dyDescent="0.2">
      <c r="A84" s="29">
        <v>44013</v>
      </c>
      <c r="B84" s="1" t="s">
        <v>14</v>
      </c>
      <c r="C84" s="2">
        <v>290</v>
      </c>
      <c r="D84" s="5" t="str">
        <f t="shared" si="1"/>
        <v/>
      </c>
      <c r="E84" t="s">
        <v>65</v>
      </c>
    </row>
    <row r="85" spans="1:5" outlineLevel="2" x14ac:dyDescent="0.2">
      <c r="A85" s="29">
        <v>44013</v>
      </c>
      <c r="B85" s="1" t="s">
        <v>14</v>
      </c>
      <c r="C85" s="2">
        <v>145</v>
      </c>
      <c r="D85" s="5" t="str">
        <f t="shared" si="1"/>
        <v/>
      </c>
      <c r="E85" t="s">
        <v>65</v>
      </c>
    </row>
    <row r="86" spans="1:5" outlineLevel="2" x14ac:dyDescent="0.2">
      <c r="A86" s="29">
        <v>44013</v>
      </c>
      <c r="B86" s="1" t="s">
        <v>14</v>
      </c>
      <c r="C86" s="2">
        <v>145</v>
      </c>
      <c r="D86" s="5" t="str">
        <f t="shared" si="1"/>
        <v/>
      </c>
      <c r="E86" t="s">
        <v>65</v>
      </c>
    </row>
    <row r="87" spans="1:5" outlineLevel="2" x14ac:dyDescent="0.2">
      <c r="A87" s="29">
        <v>44013</v>
      </c>
      <c r="B87" s="1" t="s">
        <v>14</v>
      </c>
      <c r="C87" s="2">
        <v>145</v>
      </c>
      <c r="D87" s="5" t="str">
        <f t="shared" si="1"/>
        <v/>
      </c>
      <c r="E87" t="s">
        <v>65</v>
      </c>
    </row>
    <row r="88" spans="1:5" outlineLevel="2" x14ac:dyDescent="0.2">
      <c r="A88" s="29">
        <v>44013</v>
      </c>
      <c r="B88" s="1" t="s">
        <v>14</v>
      </c>
      <c r="C88" s="2">
        <v>145</v>
      </c>
      <c r="D88" s="5" t="str">
        <f t="shared" si="1"/>
        <v/>
      </c>
      <c r="E88" t="s">
        <v>65</v>
      </c>
    </row>
    <row r="89" spans="1:5" outlineLevel="2" x14ac:dyDescent="0.2">
      <c r="A89" s="29">
        <v>44013</v>
      </c>
      <c r="B89" s="1" t="s">
        <v>14</v>
      </c>
      <c r="C89" s="2">
        <v>219</v>
      </c>
      <c r="D89" s="5" t="str">
        <f t="shared" si="1"/>
        <v/>
      </c>
      <c r="E89" t="s">
        <v>65</v>
      </c>
    </row>
    <row r="90" spans="1:5" outlineLevel="2" x14ac:dyDescent="0.2">
      <c r="A90" s="29">
        <v>44013</v>
      </c>
      <c r="B90" s="1" t="s">
        <v>14</v>
      </c>
      <c r="C90" s="2">
        <v>281</v>
      </c>
      <c r="D90" s="5" t="str">
        <f t="shared" si="1"/>
        <v/>
      </c>
      <c r="E90" t="s">
        <v>65</v>
      </c>
    </row>
    <row r="91" spans="1:5" outlineLevel="2" x14ac:dyDescent="0.2">
      <c r="A91" s="29">
        <v>44013</v>
      </c>
      <c r="B91" s="1" t="s">
        <v>14</v>
      </c>
      <c r="C91" s="2">
        <v>16.100000000000001</v>
      </c>
      <c r="D91" s="5" t="str">
        <f t="shared" si="1"/>
        <v/>
      </c>
      <c r="E91" t="s">
        <v>65</v>
      </c>
    </row>
    <row r="92" spans="1:5" outlineLevel="2" x14ac:dyDescent="0.2">
      <c r="A92" s="29">
        <v>44013</v>
      </c>
      <c r="B92" s="1" t="s">
        <v>14</v>
      </c>
      <c r="C92" s="2">
        <v>163</v>
      </c>
      <c r="D92" s="5" t="str">
        <f t="shared" si="1"/>
        <v/>
      </c>
      <c r="E92" t="s">
        <v>65</v>
      </c>
    </row>
    <row r="93" spans="1:5" outlineLevel="2" x14ac:dyDescent="0.2">
      <c r="A93" s="29">
        <v>44013</v>
      </c>
      <c r="B93" s="1" t="s">
        <v>14</v>
      </c>
      <c r="C93" s="2">
        <v>295.2</v>
      </c>
      <c r="D93" s="5" t="str">
        <f t="shared" si="1"/>
        <v/>
      </c>
      <c r="E93" t="s">
        <v>65</v>
      </c>
    </row>
    <row r="94" spans="1:5" outlineLevel="2" x14ac:dyDescent="0.2">
      <c r="A94" s="29">
        <v>44013</v>
      </c>
      <c r="B94" s="1" t="s">
        <v>14</v>
      </c>
      <c r="C94" s="2">
        <v>62</v>
      </c>
      <c r="D94" s="5" t="str">
        <f t="shared" si="1"/>
        <v/>
      </c>
      <c r="E94" t="s">
        <v>65</v>
      </c>
    </row>
    <row r="95" spans="1:5" outlineLevel="2" x14ac:dyDescent="0.2">
      <c r="A95" s="29">
        <v>44013</v>
      </c>
      <c r="B95" s="1" t="s">
        <v>14</v>
      </c>
      <c r="C95" s="2">
        <v>870</v>
      </c>
      <c r="D95" s="5" t="str">
        <f t="shared" si="1"/>
        <v/>
      </c>
      <c r="E95" t="s">
        <v>65</v>
      </c>
    </row>
    <row r="96" spans="1:5" outlineLevel="2" x14ac:dyDescent="0.2">
      <c r="A96" s="29">
        <v>44013</v>
      </c>
      <c r="B96" s="1" t="s">
        <v>14</v>
      </c>
      <c r="C96" s="2">
        <v>295.24</v>
      </c>
      <c r="D96" s="5" t="str">
        <f t="shared" si="1"/>
        <v/>
      </c>
      <c r="E96" t="s">
        <v>65</v>
      </c>
    </row>
    <row r="97" spans="1:5" outlineLevel="2" x14ac:dyDescent="0.2">
      <c r="A97" s="29">
        <v>44013</v>
      </c>
      <c r="B97" s="1" t="s">
        <v>14</v>
      </c>
      <c r="C97" s="2">
        <v>185.89</v>
      </c>
      <c r="D97" s="5" t="str">
        <f t="shared" si="1"/>
        <v/>
      </c>
      <c r="E97" t="s">
        <v>65</v>
      </c>
    </row>
    <row r="98" spans="1:5" outlineLevel="2" x14ac:dyDescent="0.2">
      <c r="A98" s="29">
        <v>44013</v>
      </c>
      <c r="B98" s="1" t="s">
        <v>14</v>
      </c>
      <c r="C98" s="2">
        <v>1393.69</v>
      </c>
      <c r="D98" s="5" t="str">
        <f t="shared" si="1"/>
        <v/>
      </c>
      <c r="E98" t="s">
        <v>65</v>
      </c>
    </row>
    <row r="99" spans="1:5" outlineLevel="2" x14ac:dyDescent="0.2">
      <c r="A99" s="29">
        <v>44013</v>
      </c>
      <c r="B99" s="1" t="s">
        <v>14</v>
      </c>
      <c r="C99" s="2">
        <v>102</v>
      </c>
      <c r="D99" s="5" t="str">
        <f t="shared" si="1"/>
        <v/>
      </c>
      <c r="E99" t="s">
        <v>65</v>
      </c>
    </row>
    <row r="100" spans="1:5" outlineLevel="2" x14ac:dyDescent="0.2">
      <c r="A100" s="29">
        <v>44013</v>
      </c>
      <c r="B100" s="1" t="s">
        <v>14</v>
      </c>
      <c r="C100" s="2">
        <v>617.36</v>
      </c>
      <c r="D100" s="5" t="str">
        <f t="shared" si="1"/>
        <v/>
      </c>
      <c r="E100" t="s">
        <v>65</v>
      </c>
    </row>
    <row r="101" spans="1:5" outlineLevel="2" x14ac:dyDescent="0.2">
      <c r="A101" s="29">
        <v>44013</v>
      </c>
      <c r="B101" s="1" t="s">
        <v>14</v>
      </c>
      <c r="C101" s="2">
        <v>931.94</v>
      </c>
      <c r="D101" s="5" t="str">
        <f t="shared" si="1"/>
        <v/>
      </c>
      <c r="E101" t="s">
        <v>65</v>
      </c>
    </row>
    <row r="102" spans="1:5" outlineLevel="2" x14ac:dyDescent="0.2">
      <c r="A102" s="29">
        <v>44013</v>
      </c>
      <c r="B102" s="1" t="s">
        <v>14</v>
      </c>
      <c r="C102" s="2">
        <v>423.94</v>
      </c>
      <c r="D102" s="5" t="str">
        <f t="shared" si="1"/>
        <v/>
      </c>
      <c r="E102" t="s">
        <v>65</v>
      </c>
    </row>
    <row r="103" spans="1:5" outlineLevel="2" x14ac:dyDescent="0.2">
      <c r="A103" s="29">
        <v>44013</v>
      </c>
      <c r="B103" s="1" t="s">
        <v>14</v>
      </c>
      <c r="C103" s="2">
        <v>219</v>
      </c>
      <c r="D103" s="5" t="str">
        <f t="shared" si="1"/>
        <v/>
      </c>
      <c r="E103" t="s">
        <v>65</v>
      </c>
    </row>
    <row r="104" spans="1:5" outlineLevel="2" x14ac:dyDescent="0.2">
      <c r="A104" s="29">
        <v>44013</v>
      </c>
      <c r="B104" s="1" t="s">
        <v>14</v>
      </c>
      <c r="C104" s="2">
        <v>315.11</v>
      </c>
      <c r="D104" s="5" t="str">
        <f t="shared" si="1"/>
        <v/>
      </c>
      <c r="E104" t="s">
        <v>65</v>
      </c>
    </row>
    <row r="105" spans="1:5" outlineLevel="2" x14ac:dyDescent="0.2">
      <c r="A105" s="29">
        <v>44013</v>
      </c>
      <c r="B105" s="1" t="s">
        <v>14</v>
      </c>
      <c r="C105" s="2">
        <v>334</v>
      </c>
      <c r="D105" s="5" t="str">
        <f t="shared" si="1"/>
        <v/>
      </c>
      <c r="E105" t="s">
        <v>65</v>
      </c>
    </row>
    <row r="106" spans="1:5" outlineLevel="2" x14ac:dyDescent="0.2">
      <c r="A106" s="29">
        <v>44013</v>
      </c>
      <c r="B106" s="1" t="s">
        <v>14</v>
      </c>
      <c r="C106" s="2">
        <v>98.17</v>
      </c>
      <c r="D106" s="5" t="str">
        <f t="shared" si="1"/>
        <v/>
      </c>
      <c r="E106" t="s">
        <v>65</v>
      </c>
    </row>
    <row r="107" spans="1:5" outlineLevel="2" x14ac:dyDescent="0.2">
      <c r="A107" s="29">
        <v>44013</v>
      </c>
      <c r="B107" s="1" t="s">
        <v>14</v>
      </c>
      <c r="C107" s="2">
        <v>1822.38</v>
      </c>
      <c r="D107" s="5" t="str">
        <f t="shared" si="1"/>
        <v/>
      </c>
      <c r="E107" t="s">
        <v>65</v>
      </c>
    </row>
    <row r="108" spans="1:5" outlineLevel="2" x14ac:dyDescent="0.2">
      <c r="A108" s="29">
        <v>44013</v>
      </c>
      <c r="B108" s="1" t="s">
        <v>14</v>
      </c>
      <c r="C108" s="2">
        <v>294.51</v>
      </c>
      <c r="D108" s="5" t="str">
        <f t="shared" si="1"/>
        <v/>
      </c>
      <c r="E108" t="s">
        <v>65</v>
      </c>
    </row>
    <row r="109" spans="1:5" outlineLevel="2" x14ac:dyDescent="0.2">
      <c r="A109" s="29">
        <v>44013</v>
      </c>
      <c r="B109" s="1" t="s">
        <v>14</v>
      </c>
      <c r="C109" s="2">
        <v>1799</v>
      </c>
      <c r="D109" s="5" t="str">
        <f t="shared" si="1"/>
        <v/>
      </c>
      <c r="E109" t="s">
        <v>232</v>
      </c>
    </row>
    <row r="110" spans="1:5" outlineLevel="2" x14ac:dyDescent="0.2">
      <c r="A110" s="29">
        <v>44013</v>
      </c>
      <c r="B110" s="1" t="s">
        <v>14</v>
      </c>
      <c r="C110" s="2">
        <v>245</v>
      </c>
      <c r="D110" s="5" t="str">
        <f t="shared" si="1"/>
        <v/>
      </c>
      <c r="E110" t="s">
        <v>232</v>
      </c>
    </row>
    <row r="111" spans="1:5" outlineLevel="2" x14ac:dyDescent="0.2">
      <c r="A111" s="29">
        <v>44013</v>
      </c>
      <c r="B111" s="1" t="s">
        <v>14</v>
      </c>
      <c r="C111" s="2">
        <v>80605</v>
      </c>
      <c r="D111" s="5" t="str">
        <f t="shared" si="1"/>
        <v/>
      </c>
      <c r="E111" t="s">
        <v>232</v>
      </c>
    </row>
    <row r="112" spans="1:5" outlineLevel="2" x14ac:dyDescent="0.2">
      <c r="A112" s="29">
        <v>44013</v>
      </c>
      <c r="B112" s="1" t="s">
        <v>14</v>
      </c>
      <c r="C112" s="2">
        <v>1750</v>
      </c>
      <c r="D112" s="5" t="str">
        <f t="shared" si="1"/>
        <v/>
      </c>
      <c r="E112" t="s">
        <v>232</v>
      </c>
    </row>
    <row r="113" spans="1:5" outlineLevel="2" x14ac:dyDescent="0.2">
      <c r="A113" s="29">
        <v>44013</v>
      </c>
      <c r="B113" s="1" t="s">
        <v>14</v>
      </c>
      <c r="C113" s="2">
        <v>702</v>
      </c>
      <c r="D113" s="5" t="str">
        <f t="shared" si="1"/>
        <v/>
      </c>
      <c r="E113" t="s">
        <v>232</v>
      </c>
    </row>
    <row r="114" spans="1:5" outlineLevel="2" x14ac:dyDescent="0.2">
      <c r="A114" s="29">
        <v>44013</v>
      </c>
      <c r="B114" s="1" t="s">
        <v>14</v>
      </c>
      <c r="C114" s="2">
        <v>2090</v>
      </c>
      <c r="D114" s="5" t="str">
        <f t="shared" si="1"/>
        <v/>
      </c>
      <c r="E114" t="s">
        <v>232</v>
      </c>
    </row>
    <row r="115" spans="1:5" outlineLevel="2" x14ac:dyDescent="0.2">
      <c r="A115" s="29">
        <v>44013</v>
      </c>
      <c r="B115" s="1" t="s">
        <v>14</v>
      </c>
      <c r="C115" s="2">
        <v>8360</v>
      </c>
      <c r="D115" s="5" t="str">
        <f t="shared" si="1"/>
        <v/>
      </c>
      <c r="E115" t="s">
        <v>232</v>
      </c>
    </row>
    <row r="116" spans="1:5" outlineLevel="2" x14ac:dyDescent="0.2">
      <c r="A116" s="29">
        <v>44013</v>
      </c>
      <c r="B116" s="1" t="s">
        <v>14</v>
      </c>
      <c r="C116" s="2">
        <v>311770</v>
      </c>
      <c r="D116" s="5" t="str">
        <f t="shared" si="1"/>
        <v/>
      </c>
      <c r="E116" t="s">
        <v>232</v>
      </c>
    </row>
    <row r="117" spans="1:5" outlineLevel="2" x14ac:dyDescent="0.2">
      <c r="A117" s="29">
        <v>44013</v>
      </c>
      <c r="B117" s="1" t="s">
        <v>14</v>
      </c>
      <c r="C117" s="2">
        <v>5225</v>
      </c>
      <c r="D117" s="5" t="str">
        <f t="shared" si="1"/>
        <v/>
      </c>
      <c r="E117" t="s">
        <v>232</v>
      </c>
    </row>
    <row r="118" spans="1:5" outlineLevel="2" x14ac:dyDescent="0.2">
      <c r="A118" s="29">
        <v>44013</v>
      </c>
      <c r="B118" s="1" t="s">
        <v>14</v>
      </c>
      <c r="C118" s="2">
        <v>86735</v>
      </c>
      <c r="D118" s="5" t="str">
        <f t="shared" si="1"/>
        <v/>
      </c>
      <c r="E118" t="s">
        <v>232</v>
      </c>
    </row>
    <row r="119" spans="1:5" outlineLevel="2" x14ac:dyDescent="0.2">
      <c r="A119" s="29">
        <v>44013</v>
      </c>
      <c r="B119" s="1" t="s">
        <v>14</v>
      </c>
      <c r="C119" s="2">
        <v>81090</v>
      </c>
      <c r="D119" s="5" t="str">
        <f t="shared" si="1"/>
        <v/>
      </c>
      <c r="E119" t="s">
        <v>232</v>
      </c>
    </row>
    <row r="120" spans="1:5" outlineLevel="2" x14ac:dyDescent="0.2">
      <c r="A120" s="29">
        <v>44013</v>
      </c>
      <c r="B120" s="1" t="s">
        <v>14</v>
      </c>
      <c r="C120" s="2">
        <v>62700</v>
      </c>
      <c r="D120" s="5" t="str">
        <f t="shared" si="1"/>
        <v/>
      </c>
      <c r="E120" t="s">
        <v>232</v>
      </c>
    </row>
    <row r="121" spans="1:5" outlineLevel="2" x14ac:dyDescent="0.2">
      <c r="A121" s="29">
        <v>44013</v>
      </c>
      <c r="B121" s="1" t="s">
        <v>14</v>
      </c>
      <c r="C121" s="2">
        <v>167365</v>
      </c>
      <c r="D121" s="5" t="str">
        <f t="shared" si="1"/>
        <v/>
      </c>
      <c r="E121" t="s">
        <v>232</v>
      </c>
    </row>
    <row r="122" spans="1:5" outlineLevel="2" x14ac:dyDescent="0.2">
      <c r="A122" s="29">
        <v>44013</v>
      </c>
      <c r="B122" s="1" t="s">
        <v>14</v>
      </c>
      <c r="C122" s="2">
        <v>2635</v>
      </c>
      <c r="D122" s="5" t="str">
        <f t="shared" si="1"/>
        <v/>
      </c>
      <c r="E122" t="s">
        <v>186</v>
      </c>
    </row>
    <row r="123" spans="1:5" outlineLevel="2" x14ac:dyDescent="0.2">
      <c r="A123" s="29">
        <v>44013</v>
      </c>
      <c r="B123" s="1" t="s">
        <v>14</v>
      </c>
      <c r="C123" s="2">
        <v>1399</v>
      </c>
      <c r="D123" s="5" t="str">
        <f t="shared" si="1"/>
        <v/>
      </c>
      <c r="E123" t="s">
        <v>186</v>
      </c>
    </row>
    <row r="124" spans="1:5" outlineLevel="2" x14ac:dyDescent="0.2">
      <c r="A124" s="29">
        <v>44013</v>
      </c>
      <c r="B124" s="1" t="s">
        <v>14</v>
      </c>
      <c r="C124" s="2">
        <v>1280</v>
      </c>
      <c r="D124" s="5" t="str">
        <f t="shared" si="1"/>
        <v/>
      </c>
      <c r="E124" t="s">
        <v>186</v>
      </c>
    </row>
    <row r="125" spans="1:5" outlineLevel="2" x14ac:dyDescent="0.2">
      <c r="A125" s="29">
        <v>44013</v>
      </c>
      <c r="B125" s="1" t="s">
        <v>14</v>
      </c>
      <c r="C125" s="2">
        <v>13110</v>
      </c>
      <c r="D125" s="5" t="str">
        <f t="shared" si="1"/>
        <v/>
      </c>
      <c r="E125" t="s">
        <v>186</v>
      </c>
    </row>
    <row r="126" spans="1:5" outlineLevel="2" x14ac:dyDescent="0.2">
      <c r="A126" s="29">
        <v>44013</v>
      </c>
      <c r="B126" s="1" t="s">
        <v>14</v>
      </c>
      <c r="C126" s="2">
        <v>6</v>
      </c>
      <c r="D126" s="5" t="str">
        <f t="shared" si="1"/>
        <v/>
      </c>
      <c r="E126" t="s">
        <v>186</v>
      </c>
    </row>
    <row r="127" spans="1:5" outlineLevel="2" x14ac:dyDescent="0.2">
      <c r="A127" s="29">
        <v>44013</v>
      </c>
      <c r="B127" s="1" t="s">
        <v>14</v>
      </c>
      <c r="C127" s="2">
        <v>1974</v>
      </c>
      <c r="D127" s="5" t="str">
        <f t="shared" si="1"/>
        <v/>
      </c>
      <c r="E127" t="s">
        <v>186</v>
      </c>
    </row>
    <row r="128" spans="1:5" outlineLevel="2" x14ac:dyDescent="0.2">
      <c r="A128" s="29">
        <v>44013</v>
      </c>
      <c r="B128" s="1" t="s">
        <v>14</v>
      </c>
      <c r="C128" s="2">
        <v>9405</v>
      </c>
      <c r="D128" s="5" t="str">
        <f t="shared" si="1"/>
        <v/>
      </c>
      <c r="E128" t="s">
        <v>186</v>
      </c>
    </row>
    <row r="129" spans="1:5" outlineLevel="2" x14ac:dyDescent="0.2">
      <c r="A129" s="29">
        <v>44013</v>
      </c>
      <c r="B129" s="1" t="s">
        <v>14</v>
      </c>
      <c r="C129" s="2">
        <v>1751.43</v>
      </c>
      <c r="D129" s="5" t="str">
        <f t="shared" si="1"/>
        <v/>
      </c>
      <c r="E129" t="s">
        <v>186</v>
      </c>
    </row>
    <row r="130" spans="1:5" outlineLevel="2" x14ac:dyDescent="0.2">
      <c r="A130" s="29">
        <v>44013</v>
      </c>
      <c r="B130" s="1" t="s">
        <v>14</v>
      </c>
      <c r="C130" s="2">
        <v>6846</v>
      </c>
      <c r="D130" s="5" t="str">
        <f t="shared" si="1"/>
        <v/>
      </c>
      <c r="E130" t="s">
        <v>186</v>
      </c>
    </row>
    <row r="131" spans="1:5" outlineLevel="2" x14ac:dyDescent="0.2">
      <c r="A131" s="29">
        <v>44013</v>
      </c>
      <c r="B131" s="1" t="s">
        <v>14</v>
      </c>
      <c r="C131" s="2">
        <v>23635</v>
      </c>
      <c r="D131" s="5" t="str">
        <f t="shared" si="1"/>
        <v/>
      </c>
      <c r="E131" t="s">
        <v>186</v>
      </c>
    </row>
    <row r="132" spans="1:5" ht="15.75" outlineLevel="1" x14ac:dyDescent="0.25">
      <c r="A132" s="25">
        <f>A131</f>
        <v>44013</v>
      </c>
      <c r="B132" s="26" t="str">
        <f>B131</f>
        <v>CDW GOVERNMENT INC</v>
      </c>
      <c r="C132" s="24">
        <f>SUBTOTAL(9,C70:C131)</f>
        <v>915918.96000000008</v>
      </c>
      <c r="D132" s="24" t="s">
        <v>1012</v>
      </c>
    </row>
    <row r="133" spans="1:5" outlineLevel="2" x14ac:dyDescent="0.2">
      <c r="A133" s="29">
        <v>44013</v>
      </c>
      <c r="B133" s="1" t="s">
        <v>19</v>
      </c>
      <c r="C133" s="2">
        <v>2999.88</v>
      </c>
      <c r="D133" s="5" t="str">
        <f t="shared" si="1"/>
        <v/>
      </c>
      <c r="E133" t="s">
        <v>65</v>
      </c>
    </row>
    <row r="134" spans="1:5" ht="15.75" outlineLevel="1" x14ac:dyDescent="0.25">
      <c r="A134" s="25">
        <f>A133</f>
        <v>44013</v>
      </c>
      <c r="B134" s="26" t="str">
        <f>B133</f>
        <v>HOUSTON COMMUNICATIONS INC</v>
      </c>
      <c r="C134" s="24">
        <f>SUBTOTAL(9,C133:C133)</f>
        <v>2999.88</v>
      </c>
      <c r="D134" s="24" t="s">
        <v>1012</v>
      </c>
    </row>
    <row r="135" spans="1:5" outlineLevel="2" x14ac:dyDescent="0.2">
      <c r="A135" s="29">
        <v>44013</v>
      </c>
      <c r="B135" s="1" t="s">
        <v>250</v>
      </c>
      <c r="C135" s="2">
        <v>93.86</v>
      </c>
      <c r="D135" s="5" t="str">
        <f t="shared" si="1"/>
        <v/>
      </c>
      <c r="E135" t="s">
        <v>67</v>
      </c>
    </row>
    <row r="136" spans="1:5" outlineLevel="2" x14ac:dyDescent="0.2">
      <c r="A136" s="29">
        <v>44013</v>
      </c>
      <c r="B136" s="1" t="s">
        <v>250</v>
      </c>
      <c r="C136" s="2">
        <v>76.650000000000006</v>
      </c>
      <c r="D136" s="5" t="str">
        <f t="shared" ref="D136:D198" si="2">IF(E136="","TOTAL","")</f>
        <v/>
      </c>
      <c r="E136" t="s">
        <v>67</v>
      </c>
    </row>
    <row r="137" spans="1:5" outlineLevel="2" x14ac:dyDescent="0.2">
      <c r="A137" s="29">
        <v>44013</v>
      </c>
      <c r="B137" s="1" t="s">
        <v>250</v>
      </c>
      <c r="C137" s="2">
        <v>92.17</v>
      </c>
      <c r="D137" s="5" t="str">
        <f t="shared" si="2"/>
        <v/>
      </c>
      <c r="E137" t="s">
        <v>67</v>
      </c>
    </row>
    <row r="138" spans="1:5" outlineLevel="2" x14ac:dyDescent="0.2">
      <c r="A138" s="29">
        <v>44013</v>
      </c>
      <c r="B138" s="1" t="s">
        <v>250</v>
      </c>
      <c r="C138" s="2">
        <v>92.17</v>
      </c>
      <c r="D138" s="5" t="str">
        <f t="shared" si="2"/>
        <v/>
      </c>
      <c r="E138" t="s">
        <v>67</v>
      </c>
    </row>
    <row r="139" spans="1:5" ht="15.75" outlineLevel="1" x14ac:dyDescent="0.25">
      <c r="A139" s="25">
        <f>A138</f>
        <v>44013</v>
      </c>
      <c r="B139" s="26" t="str">
        <f>B138</f>
        <v>SITEONE LANDSCAPE SUPPLY LLC</v>
      </c>
      <c r="C139" s="24">
        <f>SUBTOTAL(9,C135:C138)</f>
        <v>354.85</v>
      </c>
      <c r="D139" s="24" t="s">
        <v>1012</v>
      </c>
    </row>
    <row r="140" spans="1:5" outlineLevel="2" x14ac:dyDescent="0.2">
      <c r="A140" s="29">
        <v>44013</v>
      </c>
      <c r="B140" s="1" t="s">
        <v>997</v>
      </c>
      <c r="C140" s="2">
        <v>2400</v>
      </c>
      <c r="D140" s="5" t="str">
        <f t="shared" si="2"/>
        <v/>
      </c>
      <c r="E140" t="s">
        <v>88</v>
      </c>
    </row>
    <row r="141" spans="1:5" ht="15.75" outlineLevel="1" x14ac:dyDescent="0.25">
      <c r="A141" s="25">
        <f>A140</f>
        <v>44013</v>
      </c>
      <c r="B141" s="26" t="str">
        <f>B140</f>
        <v>LOFLIN ENVIRONMENTAL SERVICES INC</v>
      </c>
      <c r="C141" s="24">
        <f>SUBTOTAL(9,C140:C140)</f>
        <v>2400</v>
      </c>
      <c r="D141" s="24" t="s">
        <v>1012</v>
      </c>
    </row>
    <row r="142" spans="1:5" outlineLevel="2" x14ac:dyDescent="0.2">
      <c r="A142" s="29">
        <v>44013</v>
      </c>
      <c r="B142" s="1" t="s">
        <v>249</v>
      </c>
      <c r="C142" s="2">
        <v>264.52999999999997</v>
      </c>
      <c r="D142" s="5" t="str">
        <f t="shared" si="2"/>
        <v/>
      </c>
      <c r="E142" t="s">
        <v>71</v>
      </c>
    </row>
    <row r="143" spans="1:5" outlineLevel="2" x14ac:dyDescent="0.2">
      <c r="A143" s="29">
        <v>44013</v>
      </c>
      <c r="B143" s="1" t="s">
        <v>249</v>
      </c>
      <c r="C143" s="2">
        <v>143.12</v>
      </c>
      <c r="D143" s="5" t="str">
        <f t="shared" si="2"/>
        <v/>
      </c>
      <c r="E143" t="s">
        <v>71</v>
      </c>
    </row>
    <row r="144" spans="1:5" outlineLevel="2" x14ac:dyDescent="0.2">
      <c r="A144" s="29">
        <v>44013</v>
      </c>
      <c r="B144" s="1" t="s">
        <v>249</v>
      </c>
      <c r="C144" s="2">
        <v>1256.9000000000001</v>
      </c>
      <c r="D144" s="5" t="str">
        <f t="shared" si="2"/>
        <v/>
      </c>
      <c r="E144" t="s">
        <v>71</v>
      </c>
    </row>
    <row r="145" spans="1:5" ht="15.75" outlineLevel="1" x14ac:dyDescent="0.25">
      <c r="A145" s="25">
        <f>A144</f>
        <v>44013</v>
      </c>
      <c r="B145" s="26" t="str">
        <f>B144</f>
        <v>HOU-TEX GLASS &amp; MIRROR CO</v>
      </c>
      <c r="C145" s="24">
        <f>SUBTOTAL(9,C142:C144)</f>
        <v>1664.5500000000002</v>
      </c>
      <c r="D145" s="24" t="s">
        <v>1012</v>
      </c>
    </row>
    <row r="146" spans="1:5" outlineLevel="2" x14ac:dyDescent="0.2">
      <c r="A146" s="29">
        <v>44013</v>
      </c>
      <c r="B146" s="1" t="s">
        <v>20</v>
      </c>
      <c r="C146" s="2">
        <v>135.32</v>
      </c>
      <c r="D146" s="5" t="str">
        <f t="shared" si="2"/>
        <v/>
      </c>
      <c r="E146" t="s">
        <v>66</v>
      </c>
    </row>
    <row r="147" spans="1:5" outlineLevel="2" x14ac:dyDescent="0.2">
      <c r="A147" s="29">
        <v>44013</v>
      </c>
      <c r="B147" s="1" t="s">
        <v>20</v>
      </c>
      <c r="C147" s="2">
        <v>61.51</v>
      </c>
      <c r="D147" s="5" t="str">
        <f t="shared" si="2"/>
        <v/>
      </c>
      <c r="E147" t="s">
        <v>66</v>
      </c>
    </row>
    <row r="148" spans="1:5" ht="15.75" outlineLevel="1" x14ac:dyDescent="0.25">
      <c r="A148" s="25">
        <f>A147</f>
        <v>44013</v>
      </c>
      <c r="B148" s="26" t="str">
        <f>B147</f>
        <v>HEINEMANN</v>
      </c>
      <c r="C148" s="24">
        <f>SUBTOTAL(9,C146:C147)</f>
        <v>196.82999999999998</v>
      </c>
      <c r="D148" s="24" t="s">
        <v>1012</v>
      </c>
    </row>
    <row r="149" spans="1:5" outlineLevel="2" x14ac:dyDescent="0.2">
      <c r="A149" s="29">
        <v>44013</v>
      </c>
      <c r="B149" s="1" t="s">
        <v>248</v>
      </c>
      <c r="C149" s="2">
        <v>1422.5</v>
      </c>
      <c r="D149" s="5" t="str">
        <f t="shared" si="2"/>
        <v/>
      </c>
      <c r="E149" t="s">
        <v>63</v>
      </c>
    </row>
    <row r="150" spans="1:5" outlineLevel="2" x14ac:dyDescent="0.2">
      <c r="A150" s="29">
        <v>44013</v>
      </c>
      <c r="B150" s="1" t="s">
        <v>248</v>
      </c>
      <c r="C150" s="2">
        <v>14000</v>
      </c>
      <c r="D150" s="5" t="str">
        <f t="shared" si="2"/>
        <v/>
      </c>
      <c r="E150" t="s">
        <v>74</v>
      </c>
    </row>
    <row r="151" spans="1:5" outlineLevel="2" x14ac:dyDescent="0.2">
      <c r="A151" s="29">
        <v>44013</v>
      </c>
      <c r="B151" s="1" t="s">
        <v>248</v>
      </c>
      <c r="C151" s="2">
        <v>1276</v>
      </c>
      <c r="D151" s="5" t="str">
        <f t="shared" si="2"/>
        <v/>
      </c>
      <c r="E151" t="s">
        <v>74</v>
      </c>
    </row>
    <row r="152" spans="1:5" ht="15.75" outlineLevel="1" x14ac:dyDescent="0.25">
      <c r="A152" s="25">
        <f>A151</f>
        <v>44013</v>
      </c>
      <c r="B152" s="26" t="str">
        <f>B151</f>
        <v>TERRACON CONSULTANTS INC</v>
      </c>
      <c r="C152" s="24">
        <f>SUBTOTAL(9,C149:C151)</f>
        <v>16698.5</v>
      </c>
      <c r="D152" s="24" t="s">
        <v>1012</v>
      </c>
    </row>
    <row r="153" spans="1:5" outlineLevel="2" x14ac:dyDescent="0.2">
      <c r="A153" s="29">
        <v>44013</v>
      </c>
      <c r="B153" s="1" t="s">
        <v>17</v>
      </c>
      <c r="C153" s="2">
        <v>373.55</v>
      </c>
      <c r="D153" s="5" t="str">
        <f t="shared" si="2"/>
        <v/>
      </c>
      <c r="E153" t="s">
        <v>66</v>
      </c>
    </row>
    <row r="154" spans="1:5" outlineLevel="2" x14ac:dyDescent="0.2">
      <c r="A154" s="29">
        <v>44013</v>
      </c>
      <c r="B154" s="1" t="s">
        <v>17</v>
      </c>
      <c r="C154" s="2">
        <v>255.86</v>
      </c>
      <c r="D154" s="5" t="str">
        <f t="shared" si="2"/>
        <v/>
      </c>
      <c r="E154" t="s">
        <v>66</v>
      </c>
    </row>
    <row r="155" spans="1:5" outlineLevel="2" x14ac:dyDescent="0.2">
      <c r="A155" s="29">
        <v>44013</v>
      </c>
      <c r="B155" s="1" t="s">
        <v>17</v>
      </c>
      <c r="C155" s="2">
        <v>1210.26</v>
      </c>
      <c r="D155" s="5" t="str">
        <f t="shared" si="2"/>
        <v/>
      </c>
      <c r="E155" t="s">
        <v>186</v>
      </c>
    </row>
    <row r="156" spans="1:5" ht="15.75" outlineLevel="1" x14ac:dyDescent="0.25">
      <c r="A156" s="25">
        <f>A155</f>
        <v>44013</v>
      </c>
      <c r="B156" s="26" t="str">
        <f>B155</f>
        <v>FOLLETT SCHOOL SOLUTIONS INC</v>
      </c>
      <c r="C156" s="24">
        <f>SUBTOTAL(9,C153:C155)</f>
        <v>1839.67</v>
      </c>
      <c r="D156" s="24" t="s">
        <v>1012</v>
      </c>
    </row>
    <row r="157" spans="1:5" outlineLevel="2" x14ac:dyDescent="0.2">
      <c r="A157" s="29">
        <v>44020</v>
      </c>
      <c r="B157" s="1" t="s">
        <v>5</v>
      </c>
      <c r="C157" s="2">
        <v>3792.31</v>
      </c>
      <c r="D157" s="5" t="str">
        <f t="shared" si="2"/>
        <v/>
      </c>
      <c r="E157" t="s">
        <v>64</v>
      </c>
    </row>
    <row r="158" spans="1:5" outlineLevel="2" x14ac:dyDescent="0.2">
      <c r="A158" s="29">
        <v>44020</v>
      </c>
      <c r="B158" s="1" t="s">
        <v>5</v>
      </c>
      <c r="C158" s="2">
        <v>3783.79</v>
      </c>
      <c r="D158" s="5" t="str">
        <f t="shared" si="2"/>
        <v/>
      </c>
      <c r="E158" t="s">
        <v>64</v>
      </c>
    </row>
    <row r="159" spans="1:5" outlineLevel="2" x14ac:dyDescent="0.2">
      <c r="A159" s="29">
        <v>44020</v>
      </c>
      <c r="B159" s="1" t="s">
        <v>5</v>
      </c>
      <c r="C159" s="2">
        <v>3568.79</v>
      </c>
      <c r="D159" s="5" t="str">
        <f t="shared" si="2"/>
        <v/>
      </c>
      <c r="E159" t="s">
        <v>64</v>
      </c>
    </row>
    <row r="160" spans="1:5" outlineLevel="2" x14ac:dyDescent="0.2">
      <c r="A160" s="29">
        <v>44020</v>
      </c>
      <c r="B160" s="1" t="s">
        <v>5</v>
      </c>
      <c r="C160" s="2">
        <v>3497.24</v>
      </c>
      <c r="D160" s="5" t="str">
        <f t="shared" si="2"/>
        <v/>
      </c>
      <c r="E160" t="s">
        <v>64</v>
      </c>
    </row>
    <row r="161" spans="1:5" outlineLevel="2" x14ac:dyDescent="0.2">
      <c r="A161" s="29">
        <v>44020</v>
      </c>
      <c r="B161" s="1" t="s">
        <v>5</v>
      </c>
      <c r="C161" s="2">
        <v>2662.09</v>
      </c>
      <c r="D161" s="5" t="str">
        <f t="shared" si="2"/>
        <v/>
      </c>
      <c r="E161" t="s">
        <v>64</v>
      </c>
    </row>
    <row r="162" spans="1:5" outlineLevel="2" x14ac:dyDescent="0.2">
      <c r="A162" s="29">
        <v>44020</v>
      </c>
      <c r="B162" s="1" t="s">
        <v>5</v>
      </c>
      <c r="C162" s="2">
        <v>2508.66</v>
      </c>
      <c r="D162" s="5" t="str">
        <f t="shared" si="2"/>
        <v/>
      </c>
      <c r="E162" t="s">
        <v>64</v>
      </c>
    </row>
    <row r="163" spans="1:5" outlineLevel="2" x14ac:dyDescent="0.2">
      <c r="A163" s="29">
        <v>44020</v>
      </c>
      <c r="B163" s="1" t="s">
        <v>5</v>
      </c>
      <c r="C163" s="2">
        <v>2347.21</v>
      </c>
      <c r="D163" s="5" t="str">
        <f t="shared" si="2"/>
        <v/>
      </c>
      <c r="E163" t="s">
        <v>64</v>
      </c>
    </row>
    <row r="164" spans="1:5" outlineLevel="2" x14ac:dyDescent="0.2">
      <c r="A164" s="29">
        <v>44020</v>
      </c>
      <c r="B164" s="1" t="s">
        <v>5</v>
      </c>
      <c r="C164" s="2">
        <v>2260.5300000000002</v>
      </c>
      <c r="D164" s="5" t="str">
        <f t="shared" si="2"/>
        <v/>
      </c>
      <c r="E164" t="s">
        <v>64</v>
      </c>
    </row>
    <row r="165" spans="1:5" outlineLevel="2" x14ac:dyDescent="0.2">
      <c r="A165" s="29">
        <v>44020</v>
      </c>
      <c r="B165" s="1" t="s">
        <v>5</v>
      </c>
      <c r="C165" s="2">
        <v>1909.45</v>
      </c>
      <c r="D165" s="5" t="str">
        <f t="shared" si="2"/>
        <v/>
      </c>
      <c r="E165" t="s">
        <v>64</v>
      </c>
    </row>
    <row r="166" spans="1:5" outlineLevel="2" x14ac:dyDescent="0.2">
      <c r="A166" s="29">
        <v>44020</v>
      </c>
      <c r="B166" s="1" t="s">
        <v>5</v>
      </c>
      <c r="C166" s="2">
        <v>1824.53</v>
      </c>
      <c r="D166" s="5" t="str">
        <f t="shared" si="2"/>
        <v/>
      </c>
      <c r="E166" t="s">
        <v>64</v>
      </c>
    </row>
    <row r="167" spans="1:5" outlineLevel="2" x14ac:dyDescent="0.2">
      <c r="A167" s="29">
        <v>44020</v>
      </c>
      <c r="B167" s="1" t="s">
        <v>5</v>
      </c>
      <c r="C167" s="2">
        <v>1722</v>
      </c>
      <c r="D167" s="5" t="str">
        <f t="shared" si="2"/>
        <v/>
      </c>
      <c r="E167" t="s">
        <v>64</v>
      </c>
    </row>
    <row r="168" spans="1:5" outlineLevel="2" x14ac:dyDescent="0.2">
      <c r="A168" s="29">
        <v>44020</v>
      </c>
      <c r="B168" s="1" t="s">
        <v>5</v>
      </c>
      <c r="C168" s="2">
        <v>1655.87</v>
      </c>
      <c r="D168" s="5" t="str">
        <f t="shared" si="2"/>
        <v/>
      </c>
      <c r="E168" t="s">
        <v>64</v>
      </c>
    </row>
    <row r="169" spans="1:5" outlineLevel="2" x14ac:dyDescent="0.2">
      <c r="A169" s="29">
        <v>44020</v>
      </c>
      <c r="B169" s="1" t="s">
        <v>5</v>
      </c>
      <c r="C169" s="2">
        <v>1430.7</v>
      </c>
      <c r="D169" s="5" t="str">
        <f t="shared" si="2"/>
        <v/>
      </c>
      <c r="E169" t="s">
        <v>64</v>
      </c>
    </row>
    <row r="170" spans="1:5" outlineLevel="2" x14ac:dyDescent="0.2">
      <c r="A170" s="29">
        <v>44020</v>
      </c>
      <c r="B170" s="1" t="s">
        <v>5</v>
      </c>
      <c r="C170" s="2">
        <v>902.89</v>
      </c>
      <c r="D170" s="5" t="str">
        <f t="shared" si="2"/>
        <v/>
      </c>
      <c r="E170" t="s">
        <v>64</v>
      </c>
    </row>
    <row r="171" spans="1:5" outlineLevel="2" x14ac:dyDescent="0.2">
      <c r="A171" s="29">
        <v>44020</v>
      </c>
      <c r="B171" s="1" t="s">
        <v>5</v>
      </c>
      <c r="C171" s="2">
        <v>835.7</v>
      </c>
      <c r="D171" s="5" t="str">
        <f t="shared" si="2"/>
        <v/>
      </c>
      <c r="E171" t="s">
        <v>64</v>
      </c>
    </row>
    <row r="172" spans="1:5" outlineLevel="2" x14ac:dyDescent="0.2">
      <c r="A172" s="29">
        <v>44020</v>
      </c>
      <c r="B172" s="1" t="s">
        <v>5</v>
      </c>
      <c r="C172" s="2">
        <v>719.76</v>
      </c>
      <c r="D172" s="5" t="str">
        <f t="shared" si="2"/>
        <v/>
      </c>
      <c r="E172" t="s">
        <v>64</v>
      </c>
    </row>
    <row r="173" spans="1:5" outlineLevel="2" x14ac:dyDescent="0.2">
      <c r="A173" s="29">
        <v>44020</v>
      </c>
      <c r="B173" s="1" t="s">
        <v>5</v>
      </c>
      <c r="C173" s="2">
        <v>125.31</v>
      </c>
      <c r="D173" s="5" t="str">
        <f t="shared" si="2"/>
        <v/>
      </c>
      <c r="E173" t="s">
        <v>64</v>
      </c>
    </row>
    <row r="174" spans="1:5" outlineLevel="2" x14ac:dyDescent="0.2">
      <c r="A174" s="29">
        <v>44020</v>
      </c>
      <c r="B174" s="1" t="s">
        <v>5</v>
      </c>
      <c r="C174" s="2">
        <v>3894.75</v>
      </c>
      <c r="D174" s="5" t="str">
        <f t="shared" si="2"/>
        <v/>
      </c>
      <c r="E174" t="s">
        <v>64</v>
      </c>
    </row>
    <row r="175" spans="1:5" outlineLevel="2" x14ac:dyDescent="0.2">
      <c r="A175" s="29">
        <v>44020</v>
      </c>
      <c r="B175" s="1" t="s">
        <v>5</v>
      </c>
      <c r="C175" s="2">
        <v>3304.77</v>
      </c>
      <c r="D175" s="5" t="str">
        <f t="shared" si="2"/>
        <v/>
      </c>
      <c r="E175" t="s">
        <v>64</v>
      </c>
    </row>
    <row r="176" spans="1:5" outlineLevel="2" x14ac:dyDescent="0.2">
      <c r="A176" s="29">
        <v>44020</v>
      </c>
      <c r="B176" s="1" t="s">
        <v>5</v>
      </c>
      <c r="C176" s="2">
        <v>2853.32</v>
      </c>
      <c r="D176" s="5" t="str">
        <f t="shared" si="2"/>
        <v/>
      </c>
      <c r="E176" t="s">
        <v>64</v>
      </c>
    </row>
    <row r="177" spans="1:5" outlineLevel="2" x14ac:dyDescent="0.2">
      <c r="A177" s="29">
        <v>44020</v>
      </c>
      <c r="B177" s="1" t="s">
        <v>5</v>
      </c>
      <c r="C177" s="2">
        <v>2465.7800000000002</v>
      </c>
      <c r="D177" s="5" t="str">
        <f t="shared" si="2"/>
        <v/>
      </c>
      <c r="E177" t="s">
        <v>64</v>
      </c>
    </row>
    <row r="178" spans="1:5" outlineLevel="2" x14ac:dyDescent="0.2">
      <c r="A178" s="29">
        <v>44020</v>
      </c>
      <c r="B178" s="1" t="s">
        <v>5</v>
      </c>
      <c r="C178" s="2">
        <v>2115.3000000000002</v>
      </c>
      <c r="D178" s="5" t="str">
        <f t="shared" si="2"/>
        <v/>
      </c>
      <c r="E178" t="s">
        <v>64</v>
      </c>
    </row>
    <row r="179" spans="1:5" outlineLevel="2" x14ac:dyDescent="0.2">
      <c r="A179" s="29">
        <v>44020</v>
      </c>
      <c r="B179" s="1" t="s">
        <v>5</v>
      </c>
      <c r="C179" s="2">
        <v>1941.07</v>
      </c>
      <c r="D179" s="5" t="str">
        <f t="shared" si="2"/>
        <v/>
      </c>
      <c r="E179" t="s">
        <v>64</v>
      </c>
    </row>
    <row r="180" spans="1:5" outlineLevel="2" x14ac:dyDescent="0.2">
      <c r="A180" s="29">
        <v>44020</v>
      </c>
      <c r="B180" s="1" t="s">
        <v>5</v>
      </c>
      <c r="C180" s="2">
        <v>1919.04</v>
      </c>
      <c r="D180" s="5" t="str">
        <f t="shared" si="2"/>
        <v/>
      </c>
      <c r="E180" t="s">
        <v>64</v>
      </c>
    </row>
    <row r="181" spans="1:5" outlineLevel="2" x14ac:dyDescent="0.2">
      <c r="A181" s="29">
        <v>44020</v>
      </c>
      <c r="B181" s="1" t="s">
        <v>5</v>
      </c>
      <c r="C181" s="2">
        <v>1686.55</v>
      </c>
      <c r="D181" s="5" t="str">
        <f t="shared" si="2"/>
        <v/>
      </c>
      <c r="E181" t="s">
        <v>64</v>
      </c>
    </row>
    <row r="182" spans="1:5" outlineLevel="2" x14ac:dyDescent="0.2">
      <c r="A182" s="29">
        <v>44020</v>
      </c>
      <c r="B182" s="1" t="s">
        <v>5</v>
      </c>
      <c r="C182" s="2">
        <v>1681.31</v>
      </c>
      <c r="D182" s="5" t="str">
        <f t="shared" si="2"/>
        <v/>
      </c>
      <c r="E182" t="s">
        <v>64</v>
      </c>
    </row>
    <row r="183" spans="1:5" outlineLevel="2" x14ac:dyDescent="0.2">
      <c r="A183" s="29">
        <v>44020</v>
      </c>
      <c r="B183" s="1" t="s">
        <v>5</v>
      </c>
      <c r="C183" s="2">
        <v>1533.61</v>
      </c>
      <c r="D183" s="5" t="str">
        <f t="shared" si="2"/>
        <v/>
      </c>
      <c r="E183" t="s">
        <v>64</v>
      </c>
    </row>
    <row r="184" spans="1:5" outlineLevel="2" x14ac:dyDescent="0.2">
      <c r="A184" s="29">
        <v>44020</v>
      </c>
      <c r="B184" s="1" t="s">
        <v>5</v>
      </c>
      <c r="C184" s="2">
        <v>1325.24</v>
      </c>
      <c r="D184" s="5" t="str">
        <f t="shared" si="2"/>
        <v/>
      </c>
      <c r="E184" t="s">
        <v>64</v>
      </c>
    </row>
    <row r="185" spans="1:5" outlineLevel="2" x14ac:dyDescent="0.2">
      <c r="A185" s="29">
        <v>44020</v>
      </c>
      <c r="B185" s="1" t="s">
        <v>5</v>
      </c>
      <c r="C185" s="2">
        <v>1228.02</v>
      </c>
      <c r="D185" s="5" t="str">
        <f t="shared" si="2"/>
        <v/>
      </c>
      <c r="E185" t="s">
        <v>64</v>
      </c>
    </row>
    <row r="186" spans="1:5" outlineLevel="2" x14ac:dyDescent="0.2">
      <c r="A186" s="29">
        <v>44020</v>
      </c>
      <c r="B186" s="1" t="s">
        <v>5</v>
      </c>
      <c r="C186" s="2">
        <v>1092.22</v>
      </c>
      <c r="D186" s="5" t="str">
        <f t="shared" si="2"/>
        <v/>
      </c>
      <c r="E186" t="s">
        <v>64</v>
      </c>
    </row>
    <row r="187" spans="1:5" outlineLevel="2" x14ac:dyDescent="0.2">
      <c r="A187" s="29">
        <v>44020</v>
      </c>
      <c r="B187" s="1" t="s">
        <v>5</v>
      </c>
      <c r="C187" s="2">
        <v>1041.47</v>
      </c>
      <c r="D187" s="5" t="str">
        <f t="shared" si="2"/>
        <v/>
      </c>
      <c r="E187" t="s">
        <v>64</v>
      </c>
    </row>
    <row r="188" spans="1:5" outlineLevel="2" x14ac:dyDescent="0.2">
      <c r="A188" s="29">
        <v>44020</v>
      </c>
      <c r="B188" s="1" t="s">
        <v>5</v>
      </c>
      <c r="C188" s="2">
        <v>1016.63</v>
      </c>
      <c r="D188" s="5" t="str">
        <f t="shared" si="2"/>
        <v/>
      </c>
      <c r="E188" t="s">
        <v>64</v>
      </c>
    </row>
    <row r="189" spans="1:5" outlineLevel="2" x14ac:dyDescent="0.2">
      <c r="A189" s="29">
        <v>44020</v>
      </c>
      <c r="B189" s="1" t="s">
        <v>5</v>
      </c>
      <c r="C189" s="2">
        <v>670.83</v>
      </c>
      <c r="D189" s="5" t="str">
        <f t="shared" si="2"/>
        <v/>
      </c>
      <c r="E189" t="s">
        <v>64</v>
      </c>
    </row>
    <row r="190" spans="1:5" outlineLevel="2" x14ac:dyDescent="0.2">
      <c r="A190" s="29">
        <v>44020</v>
      </c>
      <c r="B190" s="1" t="s">
        <v>5</v>
      </c>
      <c r="C190" s="2">
        <v>200.35</v>
      </c>
      <c r="D190" s="5" t="str">
        <f t="shared" si="2"/>
        <v/>
      </c>
      <c r="E190" t="s">
        <v>64</v>
      </c>
    </row>
    <row r="191" spans="1:5" outlineLevel="2" x14ac:dyDescent="0.2">
      <c r="A191" s="29">
        <v>44020</v>
      </c>
      <c r="B191" s="1" t="s">
        <v>5</v>
      </c>
      <c r="C191" s="2">
        <v>124.82</v>
      </c>
      <c r="D191" s="5" t="str">
        <f t="shared" si="2"/>
        <v/>
      </c>
      <c r="E191" t="s">
        <v>64</v>
      </c>
    </row>
    <row r="192" spans="1:5" outlineLevel="2" x14ac:dyDescent="0.2">
      <c r="A192" s="29">
        <v>44020</v>
      </c>
      <c r="B192" s="1" t="s">
        <v>5</v>
      </c>
      <c r="C192" s="2">
        <v>119.55</v>
      </c>
      <c r="D192" s="5" t="str">
        <f t="shared" si="2"/>
        <v/>
      </c>
      <c r="E192" t="s">
        <v>64</v>
      </c>
    </row>
    <row r="193" spans="1:5" outlineLevel="2" x14ac:dyDescent="0.2">
      <c r="A193" s="29">
        <v>44020</v>
      </c>
      <c r="B193" s="1" t="s">
        <v>5</v>
      </c>
      <c r="C193" s="2">
        <v>72.5</v>
      </c>
      <c r="D193" s="5" t="str">
        <f t="shared" si="2"/>
        <v/>
      </c>
      <c r="E193" t="s">
        <v>64</v>
      </c>
    </row>
    <row r="194" spans="1:5" outlineLevel="2" x14ac:dyDescent="0.2">
      <c r="A194" s="29">
        <v>44020</v>
      </c>
      <c r="B194" s="1" t="s">
        <v>5</v>
      </c>
      <c r="C194" s="2">
        <v>23.91</v>
      </c>
      <c r="D194" s="5" t="str">
        <f t="shared" si="2"/>
        <v/>
      </c>
      <c r="E194" t="s">
        <v>64</v>
      </c>
    </row>
    <row r="195" spans="1:5" outlineLevel="2" x14ac:dyDescent="0.2">
      <c r="A195" s="29">
        <v>44020</v>
      </c>
      <c r="B195" s="1" t="s">
        <v>5</v>
      </c>
      <c r="C195" s="2">
        <v>23.91</v>
      </c>
      <c r="D195" s="5" t="str">
        <f t="shared" si="2"/>
        <v/>
      </c>
      <c r="E195" t="s">
        <v>64</v>
      </c>
    </row>
    <row r="196" spans="1:5" outlineLevel="2" x14ac:dyDescent="0.2">
      <c r="A196" s="29">
        <v>44020</v>
      </c>
      <c r="B196" s="1" t="s">
        <v>5</v>
      </c>
      <c r="C196" s="2">
        <v>21.79</v>
      </c>
      <c r="D196" s="5" t="str">
        <f t="shared" si="2"/>
        <v/>
      </c>
      <c r="E196" t="s">
        <v>64</v>
      </c>
    </row>
    <row r="197" spans="1:5" ht="15.75" outlineLevel="1" x14ac:dyDescent="0.25">
      <c r="A197" s="25">
        <f>A196</f>
        <v>44020</v>
      </c>
      <c r="B197" s="26" t="str">
        <f>B196</f>
        <v>LABATT FOOD SERVICE</v>
      </c>
      <c r="C197" s="24">
        <f>SUBTOTAL(9,C157:C196)</f>
        <v>65903.569999999992</v>
      </c>
      <c r="D197" s="24" t="s">
        <v>1012</v>
      </c>
    </row>
    <row r="198" spans="1:5" outlineLevel="2" x14ac:dyDescent="0.2">
      <c r="A198" s="29">
        <v>44020</v>
      </c>
      <c r="B198" s="1" t="s">
        <v>173</v>
      </c>
      <c r="C198" s="2">
        <v>371.25</v>
      </c>
      <c r="D198" s="5" t="str">
        <f t="shared" si="2"/>
        <v/>
      </c>
      <c r="E198" t="s">
        <v>65</v>
      </c>
    </row>
    <row r="199" spans="1:5" ht="15.75" outlineLevel="1" x14ac:dyDescent="0.25">
      <c r="A199" s="25">
        <f>A198</f>
        <v>44020</v>
      </c>
      <c r="B199" s="26" t="str">
        <f>B198</f>
        <v>ALERT SERVICES INC</v>
      </c>
      <c r="C199" s="24">
        <f>SUBTOTAL(9,C198:C198)</f>
        <v>371.25</v>
      </c>
      <c r="D199" s="24" t="s">
        <v>1012</v>
      </c>
    </row>
    <row r="200" spans="1:5" outlineLevel="2" x14ac:dyDescent="0.2">
      <c r="A200" s="29">
        <v>44020</v>
      </c>
      <c r="B200" s="1" t="s">
        <v>6</v>
      </c>
      <c r="C200" s="2">
        <v>430.5</v>
      </c>
      <c r="D200" s="5" t="str">
        <f t="shared" ref="D200:D263" si="3">IF(E200="","TOTAL","")</f>
        <v/>
      </c>
      <c r="E200" t="s">
        <v>65</v>
      </c>
    </row>
    <row r="201" spans="1:5" ht="15.75" outlineLevel="1" x14ac:dyDescent="0.25">
      <c r="A201" s="25">
        <f>A200</f>
        <v>44020</v>
      </c>
      <c r="B201" s="26" t="str">
        <f>B200</f>
        <v>BARCELONA SPORTING GOODS INC</v>
      </c>
      <c r="C201" s="24">
        <f>SUBTOTAL(9,C200:C200)</f>
        <v>430.5</v>
      </c>
      <c r="D201" s="24" t="s">
        <v>1012</v>
      </c>
    </row>
    <row r="202" spans="1:5" outlineLevel="2" x14ac:dyDescent="0.2">
      <c r="A202" s="29">
        <v>44020</v>
      </c>
      <c r="B202" s="1" t="s">
        <v>8</v>
      </c>
      <c r="C202" s="2">
        <v>1647.63</v>
      </c>
      <c r="D202" s="5" t="str">
        <f t="shared" si="3"/>
        <v/>
      </c>
      <c r="E202" t="s">
        <v>65</v>
      </c>
    </row>
    <row r="203" spans="1:5" ht="15.75" outlineLevel="1" x14ac:dyDescent="0.25">
      <c r="A203" s="25">
        <f>A202</f>
        <v>44020</v>
      </c>
      <c r="B203" s="26" t="str">
        <f>B202</f>
        <v>DEMCO INC</v>
      </c>
      <c r="C203" s="24">
        <f>SUBTOTAL(9,C202:C202)</f>
        <v>1647.63</v>
      </c>
      <c r="D203" s="24" t="s">
        <v>1012</v>
      </c>
    </row>
    <row r="204" spans="1:5" outlineLevel="2" x14ac:dyDescent="0.2">
      <c r="A204" s="29">
        <v>44020</v>
      </c>
      <c r="B204" s="1" t="s">
        <v>233</v>
      </c>
      <c r="C204" s="2">
        <v>3280.2</v>
      </c>
      <c r="D204" s="5" t="str">
        <f t="shared" si="3"/>
        <v/>
      </c>
      <c r="E204" t="s">
        <v>186</v>
      </c>
    </row>
    <row r="205" spans="1:5" outlineLevel="2" x14ac:dyDescent="0.2">
      <c r="A205" s="29">
        <v>44020</v>
      </c>
      <c r="B205" s="1" t="s">
        <v>233</v>
      </c>
      <c r="C205" s="2">
        <v>145.19999999999999</v>
      </c>
      <c r="D205" s="5" t="str">
        <f t="shared" si="3"/>
        <v/>
      </c>
      <c r="E205" t="s">
        <v>186</v>
      </c>
    </row>
    <row r="206" spans="1:5" ht="15.75" outlineLevel="1" x14ac:dyDescent="0.25">
      <c r="A206" s="25">
        <f>A205</f>
        <v>44020</v>
      </c>
      <c r="B206" s="26" t="str">
        <f>B205</f>
        <v>PRO-ED INC</v>
      </c>
      <c r="C206" s="24">
        <f>SUBTOTAL(9,C204:C205)</f>
        <v>3425.3999999999996</v>
      </c>
      <c r="D206" s="24" t="s">
        <v>1012</v>
      </c>
    </row>
    <row r="207" spans="1:5" outlineLevel="2" x14ac:dyDescent="0.2">
      <c r="A207" s="29">
        <v>44020</v>
      </c>
      <c r="B207" s="1" t="s">
        <v>11</v>
      </c>
      <c r="C207" s="2">
        <v>140</v>
      </c>
      <c r="D207" s="5" t="str">
        <f t="shared" si="3"/>
        <v/>
      </c>
      <c r="E207" t="s">
        <v>146</v>
      </c>
    </row>
    <row r="208" spans="1:5" outlineLevel="2" x14ac:dyDescent="0.2">
      <c r="A208" s="29">
        <v>44020</v>
      </c>
      <c r="B208" s="1" t="s">
        <v>11</v>
      </c>
      <c r="C208" s="2">
        <v>140</v>
      </c>
      <c r="D208" s="5" t="str">
        <f t="shared" si="3"/>
        <v/>
      </c>
      <c r="E208" t="s">
        <v>146</v>
      </c>
    </row>
    <row r="209" spans="1:5" outlineLevel="2" x14ac:dyDescent="0.2">
      <c r="A209" s="29">
        <v>44020</v>
      </c>
      <c r="B209" s="1" t="s">
        <v>11</v>
      </c>
      <c r="C209" s="2">
        <v>209.1</v>
      </c>
      <c r="D209" s="5" t="str">
        <f t="shared" si="3"/>
        <v/>
      </c>
      <c r="E209" t="s">
        <v>65</v>
      </c>
    </row>
    <row r="210" spans="1:5" outlineLevel="2" x14ac:dyDescent="0.2">
      <c r="A210" s="29">
        <v>44020</v>
      </c>
      <c r="B210" s="1" t="s">
        <v>11</v>
      </c>
      <c r="C210" s="2">
        <v>50</v>
      </c>
      <c r="D210" s="5" t="str">
        <f t="shared" si="3"/>
        <v/>
      </c>
      <c r="E210" t="s">
        <v>144</v>
      </c>
    </row>
    <row r="211" spans="1:5" outlineLevel="2" x14ac:dyDescent="0.2">
      <c r="A211" s="29">
        <v>44020</v>
      </c>
      <c r="B211" s="1" t="s">
        <v>11</v>
      </c>
      <c r="C211" s="2">
        <v>50</v>
      </c>
      <c r="D211" s="5" t="str">
        <f t="shared" si="3"/>
        <v/>
      </c>
      <c r="E211" t="s">
        <v>144</v>
      </c>
    </row>
    <row r="212" spans="1:5" outlineLevel="2" x14ac:dyDescent="0.2">
      <c r="A212" s="29">
        <v>44020</v>
      </c>
      <c r="B212" s="1" t="s">
        <v>11</v>
      </c>
      <c r="C212" s="2">
        <v>50</v>
      </c>
      <c r="D212" s="5" t="str">
        <f t="shared" si="3"/>
        <v/>
      </c>
      <c r="E212" t="s">
        <v>144</v>
      </c>
    </row>
    <row r="213" spans="1:5" outlineLevel="2" x14ac:dyDescent="0.2">
      <c r="A213" s="29">
        <v>44020</v>
      </c>
      <c r="B213" s="1" t="s">
        <v>11</v>
      </c>
      <c r="C213" s="2">
        <v>50</v>
      </c>
      <c r="D213" s="5" t="str">
        <f t="shared" si="3"/>
        <v/>
      </c>
      <c r="E213" t="s">
        <v>144</v>
      </c>
    </row>
    <row r="214" spans="1:5" outlineLevel="2" x14ac:dyDescent="0.2">
      <c r="A214" s="29">
        <v>44020</v>
      </c>
      <c r="B214" s="1" t="s">
        <v>11</v>
      </c>
      <c r="C214" s="2">
        <v>35</v>
      </c>
      <c r="D214" s="5" t="str">
        <f t="shared" si="3"/>
        <v/>
      </c>
      <c r="E214" t="s">
        <v>68</v>
      </c>
    </row>
    <row r="215" spans="1:5" outlineLevel="2" x14ac:dyDescent="0.2">
      <c r="A215" s="29">
        <v>44020</v>
      </c>
      <c r="B215" s="1" t="s">
        <v>11</v>
      </c>
      <c r="C215" s="2">
        <v>87.5</v>
      </c>
      <c r="D215" s="5" t="str">
        <f t="shared" si="3"/>
        <v/>
      </c>
      <c r="E215" t="s">
        <v>68</v>
      </c>
    </row>
    <row r="216" spans="1:5" outlineLevel="2" x14ac:dyDescent="0.2">
      <c r="A216" s="29">
        <v>44020</v>
      </c>
      <c r="B216" s="1" t="s">
        <v>11</v>
      </c>
      <c r="C216" s="2">
        <v>87.5</v>
      </c>
      <c r="D216" s="5" t="str">
        <f t="shared" si="3"/>
        <v/>
      </c>
      <c r="E216" t="s">
        <v>68</v>
      </c>
    </row>
    <row r="217" spans="1:5" outlineLevel="2" x14ac:dyDescent="0.2">
      <c r="A217" s="29">
        <v>44020</v>
      </c>
      <c r="B217" s="1" t="s">
        <v>11</v>
      </c>
      <c r="C217" s="2">
        <v>87.5</v>
      </c>
      <c r="D217" s="5" t="str">
        <f t="shared" si="3"/>
        <v/>
      </c>
      <c r="E217" t="s">
        <v>68</v>
      </c>
    </row>
    <row r="218" spans="1:5" outlineLevel="2" x14ac:dyDescent="0.2">
      <c r="A218" s="29">
        <v>44020</v>
      </c>
      <c r="B218" s="1" t="s">
        <v>11</v>
      </c>
      <c r="C218" s="2">
        <v>262.5</v>
      </c>
      <c r="D218" s="5" t="str">
        <f t="shared" si="3"/>
        <v/>
      </c>
      <c r="E218" t="s">
        <v>68</v>
      </c>
    </row>
    <row r="219" spans="1:5" outlineLevel="2" x14ac:dyDescent="0.2">
      <c r="A219" s="29">
        <v>44020</v>
      </c>
      <c r="B219" s="1" t="s">
        <v>11</v>
      </c>
      <c r="C219" s="2">
        <v>35</v>
      </c>
      <c r="D219" s="5" t="str">
        <f t="shared" si="3"/>
        <v/>
      </c>
      <c r="E219" t="s">
        <v>68</v>
      </c>
    </row>
    <row r="220" spans="1:5" outlineLevel="2" x14ac:dyDescent="0.2">
      <c r="A220" s="29">
        <v>44020</v>
      </c>
      <c r="B220" s="1" t="s">
        <v>11</v>
      </c>
      <c r="C220" s="2">
        <v>35</v>
      </c>
      <c r="D220" s="5" t="str">
        <f t="shared" si="3"/>
        <v/>
      </c>
      <c r="E220" t="s">
        <v>68</v>
      </c>
    </row>
    <row r="221" spans="1:5" outlineLevel="2" x14ac:dyDescent="0.2">
      <c r="A221" s="29">
        <v>44020</v>
      </c>
      <c r="B221" s="1" t="s">
        <v>11</v>
      </c>
      <c r="C221" s="2">
        <v>35</v>
      </c>
      <c r="D221" s="5" t="str">
        <f t="shared" si="3"/>
        <v/>
      </c>
      <c r="E221" t="s">
        <v>68</v>
      </c>
    </row>
    <row r="222" spans="1:5" outlineLevel="2" x14ac:dyDescent="0.2">
      <c r="A222" s="29">
        <v>44020</v>
      </c>
      <c r="B222" s="1" t="s">
        <v>11</v>
      </c>
      <c r="C222" s="2">
        <v>112.2</v>
      </c>
      <c r="D222" s="5" t="str">
        <f t="shared" si="3"/>
        <v/>
      </c>
      <c r="E222" t="s">
        <v>186</v>
      </c>
    </row>
    <row r="223" spans="1:5" outlineLevel="2" x14ac:dyDescent="0.2">
      <c r="A223" s="29">
        <v>44020</v>
      </c>
      <c r="B223" s="1" t="s">
        <v>11</v>
      </c>
      <c r="C223" s="2">
        <v>882.3</v>
      </c>
      <c r="D223" s="5" t="str">
        <f t="shared" si="3"/>
        <v/>
      </c>
      <c r="E223" t="s">
        <v>186</v>
      </c>
    </row>
    <row r="224" spans="1:5" outlineLevel="2" x14ac:dyDescent="0.2">
      <c r="A224" s="29">
        <v>44020</v>
      </c>
      <c r="B224" s="1" t="s">
        <v>11</v>
      </c>
      <c r="C224" s="2">
        <v>499.8</v>
      </c>
      <c r="D224" s="5" t="str">
        <f t="shared" si="3"/>
        <v/>
      </c>
      <c r="E224" t="s">
        <v>186</v>
      </c>
    </row>
    <row r="225" spans="1:5" ht="15.75" outlineLevel="1" x14ac:dyDescent="0.25">
      <c r="A225" s="25">
        <f>A224</f>
        <v>44020</v>
      </c>
      <c r="B225" s="26" t="str">
        <f>B224</f>
        <v>REGION IV EDUCAT SVC CENTER</v>
      </c>
      <c r="C225" s="24">
        <f>SUBTOTAL(9,C207:C224)</f>
        <v>2848.4</v>
      </c>
      <c r="D225" s="24" t="s">
        <v>1012</v>
      </c>
    </row>
    <row r="226" spans="1:5" outlineLevel="2" x14ac:dyDescent="0.2">
      <c r="A226" s="29">
        <v>44020</v>
      </c>
      <c r="B226" s="1" t="s">
        <v>998</v>
      </c>
      <c r="C226" s="2">
        <v>60.48</v>
      </c>
      <c r="D226" s="5" t="str">
        <f t="shared" si="3"/>
        <v/>
      </c>
      <c r="E226" t="s">
        <v>67</v>
      </c>
    </row>
    <row r="227" spans="1:5" outlineLevel="2" x14ac:dyDescent="0.2">
      <c r="A227" s="29">
        <v>44020</v>
      </c>
      <c r="B227" s="1" t="s">
        <v>998</v>
      </c>
      <c r="C227" s="2">
        <v>211.66</v>
      </c>
      <c r="D227" s="5" t="str">
        <f t="shared" si="3"/>
        <v/>
      </c>
      <c r="E227" t="s">
        <v>67</v>
      </c>
    </row>
    <row r="228" spans="1:5" ht="15.75" outlineLevel="1" x14ac:dyDescent="0.25">
      <c r="A228" s="25">
        <f>A227</f>
        <v>44020</v>
      </c>
      <c r="B228" s="26" t="str">
        <f>B227</f>
        <v>REXEL USA INC</v>
      </c>
      <c r="C228" s="24">
        <f>SUBTOTAL(9,C226:C227)</f>
        <v>272.14</v>
      </c>
      <c r="D228" s="24" t="s">
        <v>1012</v>
      </c>
    </row>
    <row r="229" spans="1:5" outlineLevel="2" x14ac:dyDescent="0.2">
      <c r="A229" s="29">
        <v>44020</v>
      </c>
      <c r="B229" s="1" t="s">
        <v>322</v>
      </c>
      <c r="C229" s="2">
        <v>394</v>
      </c>
      <c r="D229" s="5" t="str">
        <f t="shared" si="3"/>
        <v/>
      </c>
      <c r="E229" t="s">
        <v>69</v>
      </c>
    </row>
    <row r="230" spans="1:5" ht="15.75" outlineLevel="1" x14ac:dyDescent="0.25">
      <c r="A230" s="25">
        <f>A229</f>
        <v>44020</v>
      </c>
      <c r="B230" s="26" t="str">
        <f>B229</f>
        <v>T E P S A</v>
      </c>
      <c r="C230" s="24">
        <f>SUBTOTAL(9,C229:C229)</f>
        <v>394</v>
      </c>
      <c r="D230" s="24" t="s">
        <v>1012</v>
      </c>
    </row>
    <row r="231" spans="1:5" outlineLevel="2" x14ac:dyDescent="0.2">
      <c r="A231" s="29">
        <v>44020</v>
      </c>
      <c r="B231" s="1" t="s">
        <v>361</v>
      </c>
      <c r="C231" s="2">
        <v>75</v>
      </c>
      <c r="D231" s="5" t="str">
        <f t="shared" si="3"/>
        <v/>
      </c>
      <c r="E231" t="s">
        <v>65</v>
      </c>
    </row>
    <row r="232" spans="1:5" outlineLevel="2" x14ac:dyDescent="0.2">
      <c r="A232" s="29">
        <v>44020</v>
      </c>
      <c r="B232" s="1" t="s">
        <v>361</v>
      </c>
      <c r="C232" s="2">
        <v>520</v>
      </c>
      <c r="D232" s="5" t="str">
        <f t="shared" si="3"/>
        <v/>
      </c>
      <c r="E232" t="s">
        <v>65</v>
      </c>
    </row>
    <row r="233" spans="1:5" outlineLevel="2" x14ac:dyDescent="0.2">
      <c r="A233" s="29">
        <v>44020</v>
      </c>
      <c r="B233" s="1" t="s">
        <v>361</v>
      </c>
      <c r="C233" s="2">
        <v>9595</v>
      </c>
      <c r="D233" s="5" t="str">
        <f t="shared" si="3"/>
        <v/>
      </c>
      <c r="E233" t="s">
        <v>65</v>
      </c>
    </row>
    <row r="234" spans="1:5" outlineLevel="2" x14ac:dyDescent="0.2">
      <c r="A234" s="29">
        <v>44020</v>
      </c>
      <c r="B234" s="1" t="s">
        <v>361</v>
      </c>
      <c r="C234" s="2">
        <v>7999.75</v>
      </c>
      <c r="D234" s="5" t="str">
        <f t="shared" si="3"/>
        <v/>
      </c>
      <c r="E234" t="s">
        <v>65</v>
      </c>
    </row>
    <row r="235" spans="1:5" ht="15.75" outlineLevel="1" x14ac:dyDescent="0.25">
      <c r="A235" s="25">
        <f>A234</f>
        <v>44020</v>
      </c>
      <c r="B235" s="26" t="str">
        <f>B234</f>
        <v>RIDDELL ALL AMERICAN SPORTS CORP</v>
      </c>
      <c r="C235" s="24">
        <f>SUBTOTAL(9,C231:C234)</f>
        <v>18189.75</v>
      </c>
      <c r="D235" s="24" t="s">
        <v>1012</v>
      </c>
    </row>
    <row r="236" spans="1:5" outlineLevel="2" x14ac:dyDescent="0.2">
      <c r="A236" s="29">
        <v>44020</v>
      </c>
      <c r="B236" s="1" t="s">
        <v>212</v>
      </c>
      <c r="C236" s="2">
        <v>263.93</v>
      </c>
      <c r="D236" s="5" t="str">
        <f t="shared" si="3"/>
        <v/>
      </c>
      <c r="E236" t="s">
        <v>65</v>
      </c>
    </row>
    <row r="237" spans="1:5" ht="15.75" outlineLevel="1" x14ac:dyDescent="0.25">
      <c r="A237" s="25">
        <f>A236</f>
        <v>44020</v>
      </c>
      <c r="B237" s="26" t="str">
        <f>B236</f>
        <v>ADVANCED GRAPHICS</v>
      </c>
      <c r="C237" s="24">
        <f>SUBTOTAL(9,C236:C236)</f>
        <v>263.93</v>
      </c>
      <c r="D237" s="24" t="s">
        <v>1012</v>
      </c>
    </row>
    <row r="238" spans="1:5" outlineLevel="2" x14ac:dyDescent="0.2">
      <c r="A238" s="29">
        <v>44020</v>
      </c>
      <c r="B238" s="1" t="s">
        <v>362</v>
      </c>
      <c r="C238" s="2">
        <v>3237.89</v>
      </c>
      <c r="D238" s="5" t="str">
        <f t="shared" si="3"/>
        <v/>
      </c>
      <c r="E238" t="s">
        <v>186</v>
      </c>
    </row>
    <row r="239" spans="1:5" outlineLevel="2" x14ac:dyDescent="0.2">
      <c r="A239" s="29">
        <v>44020</v>
      </c>
      <c r="B239" s="1" t="s">
        <v>362</v>
      </c>
      <c r="C239" s="2">
        <v>6048.84</v>
      </c>
      <c r="D239" s="5" t="str">
        <f t="shared" si="3"/>
        <v/>
      </c>
      <c r="E239" t="s">
        <v>186</v>
      </c>
    </row>
    <row r="240" spans="1:5" ht="15.75" outlineLevel="1" x14ac:dyDescent="0.25">
      <c r="A240" s="25">
        <f>A239</f>
        <v>44020</v>
      </c>
      <c r="B240" s="26" t="str">
        <f>B239</f>
        <v>ATTAINMENT COMPANY INC</v>
      </c>
      <c r="C240" s="24">
        <f>SUBTOTAL(9,C238:C239)</f>
        <v>9286.73</v>
      </c>
      <c r="D240" s="24" t="s">
        <v>1012</v>
      </c>
    </row>
    <row r="241" spans="1:5" outlineLevel="2" x14ac:dyDescent="0.2">
      <c r="A241" s="29">
        <v>44020</v>
      </c>
      <c r="B241" s="1" t="s">
        <v>126</v>
      </c>
      <c r="C241" s="2">
        <v>196.1</v>
      </c>
      <c r="D241" s="5" t="str">
        <f t="shared" si="3"/>
        <v/>
      </c>
      <c r="E241" t="s">
        <v>67</v>
      </c>
    </row>
    <row r="242" spans="1:5" outlineLevel="2" x14ac:dyDescent="0.2">
      <c r="A242" s="29">
        <v>44020</v>
      </c>
      <c r="B242" s="1" t="s">
        <v>126</v>
      </c>
      <c r="C242" s="2">
        <v>170.4</v>
      </c>
      <c r="D242" s="5" t="str">
        <f t="shared" si="3"/>
        <v/>
      </c>
      <c r="E242" t="s">
        <v>67</v>
      </c>
    </row>
    <row r="243" spans="1:5" ht="15.75" outlineLevel="1" x14ac:dyDescent="0.25">
      <c r="A243" s="25">
        <f>A242</f>
        <v>44020</v>
      </c>
      <c r="B243" s="26" t="str">
        <f>B242</f>
        <v>SOUTHWEST TEXAS EQUIPMENT</v>
      </c>
      <c r="C243" s="24">
        <f>SUBTOTAL(9,C241:C242)</f>
        <v>366.5</v>
      </c>
      <c r="D243" s="24" t="s">
        <v>1012</v>
      </c>
    </row>
    <row r="244" spans="1:5" outlineLevel="2" x14ac:dyDescent="0.2">
      <c r="A244" s="29">
        <v>44020</v>
      </c>
      <c r="B244" s="1" t="s">
        <v>211</v>
      </c>
      <c r="C244" s="2">
        <v>140</v>
      </c>
      <c r="D244" s="5" t="str">
        <f t="shared" si="3"/>
        <v/>
      </c>
      <c r="E244" t="s">
        <v>81</v>
      </c>
    </row>
    <row r="245" spans="1:5" ht="15.75" outlineLevel="1" x14ac:dyDescent="0.25">
      <c r="A245" s="25">
        <f>A244</f>
        <v>44020</v>
      </c>
      <c r="B245" s="26" t="str">
        <f>B244</f>
        <v>FIRETRON INC</v>
      </c>
      <c r="C245" s="24">
        <f>SUBTOTAL(9,C244:C244)</f>
        <v>140</v>
      </c>
      <c r="D245" s="24" t="s">
        <v>1012</v>
      </c>
    </row>
    <row r="246" spans="1:5" outlineLevel="2" x14ac:dyDescent="0.2">
      <c r="A246" s="29">
        <v>44020</v>
      </c>
      <c r="B246" s="1" t="s">
        <v>18</v>
      </c>
      <c r="C246" s="2">
        <v>29.76</v>
      </c>
      <c r="D246" s="5" t="str">
        <f t="shared" si="3"/>
        <v/>
      </c>
      <c r="E246" t="s">
        <v>67</v>
      </c>
    </row>
    <row r="247" spans="1:5" ht="15.75" outlineLevel="1" x14ac:dyDescent="0.25">
      <c r="A247" s="25">
        <f>A246</f>
        <v>44020</v>
      </c>
      <c r="B247" s="26" t="str">
        <f>B246</f>
        <v>BUCKEYE CLEANING CENTER</v>
      </c>
      <c r="C247" s="24">
        <f>SUBTOTAL(9,C246:C246)</f>
        <v>29.76</v>
      </c>
      <c r="D247" s="24" t="s">
        <v>1012</v>
      </c>
    </row>
    <row r="248" spans="1:5" outlineLevel="2" x14ac:dyDescent="0.2">
      <c r="A248" s="29">
        <v>44020</v>
      </c>
      <c r="B248" s="1" t="s">
        <v>247</v>
      </c>
      <c r="C248" s="2">
        <v>439.8</v>
      </c>
      <c r="D248" s="5" t="str">
        <f t="shared" si="3"/>
        <v/>
      </c>
      <c r="E248" t="s">
        <v>67</v>
      </c>
    </row>
    <row r="249" spans="1:5" outlineLevel="2" x14ac:dyDescent="0.2">
      <c r="A249" s="29">
        <v>44020</v>
      </c>
      <c r="B249" s="1" t="s">
        <v>247</v>
      </c>
      <c r="C249" s="2">
        <v>146.86000000000001</v>
      </c>
      <c r="D249" s="5" t="str">
        <f t="shared" si="3"/>
        <v/>
      </c>
      <c r="E249" t="s">
        <v>65</v>
      </c>
    </row>
    <row r="250" spans="1:5" ht="15.75" outlineLevel="1" x14ac:dyDescent="0.25">
      <c r="A250" s="25">
        <f>A249</f>
        <v>44020</v>
      </c>
      <c r="B250" s="26" t="str">
        <f>B249</f>
        <v>SCHOOL HEALTH CORPORATION</v>
      </c>
      <c r="C250" s="24">
        <f>SUBTOTAL(9,C248:C249)</f>
        <v>586.66000000000008</v>
      </c>
      <c r="D250" s="24" t="s">
        <v>1012</v>
      </c>
    </row>
    <row r="251" spans="1:5" outlineLevel="2" x14ac:dyDescent="0.2">
      <c r="A251" s="29">
        <v>44020</v>
      </c>
      <c r="B251" s="1" t="s">
        <v>52</v>
      </c>
      <c r="C251" s="2">
        <v>562.35</v>
      </c>
      <c r="D251" s="5" t="str">
        <f t="shared" si="3"/>
        <v/>
      </c>
      <c r="E251" t="s">
        <v>66</v>
      </c>
    </row>
    <row r="252" spans="1:5" outlineLevel="2" x14ac:dyDescent="0.2">
      <c r="A252" s="29">
        <v>44020</v>
      </c>
      <c r="B252" s="1" t="s">
        <v>52</v>
      </c>
      <c r="C252" s="2">
        <v>146.19999999999999</v>
      </c>
      <c r="D252" s="5" t="str">
        <f t="shared" si="3"/>
        <v/>
      </c>
      <c r="E252" t="s">
        <v>66</v>
      </c>
    </row>
    <row r="253" spans="1:5" ht="15.75" outlineLevel="1" x14ac:dyDescent="0.25">
      <c r="A253" s="25">
        <f>A252</f>
        <v>44020</v>
      </c>
      <c r="B253" s="26" t="str">
        <f>B252</f>
        <v>BARNES &amp; NOBLE INC</v>
      </c>
      <c r="C253" s="24">
        <f>SUBTOTAL(9,C251:C252)</f>
        <v>708.55</v>
      </c>
      <c r="D253" s="24" t="s">
        <v>1012</v>
      </c>
    </row>
    <row r="254" spans="1:5" outlineLevel="2" x14ac:dyDescent="0.2">
      <c r="A254" s="29">
        <v>44020</v>
      </c>
      <c r="B254" s="1" t="s">
        <v>12</v>
      </c>
      <c r="C254" s="2">
        <v>281.25</v>
      </c>
      <c r="D254" s="5" t="str">
        <f t="shared" si="3"/>
        <v/>
      </c>
      <c r="E254" t="s">
        <v>393</v>
      </c>
    </row>
    <row r="255" spans="1:5" outlineLevel="2" x14ac:dyDescent="0.2">
      <c r="A255" s="29">
        <v>44020</v>
      </c>
      <c r="B255" s="1" t="s">
        <v>12</v>
      </c>
      <c r="C255" s="2">
        <v>101.37</v>
      </c>
      <c r="D255" s="5" t="str">
        <f t="shared" si="3"/>
        <v/>
      </c>
      <c r="E255" t="s">
        <v>393</v>
      </c>
    </row>
    <row r="256" spans="1:5" outlineLevel="2" x14ac:dyDescent="0.2">
      <c r="A256" s="29">
        <v>44020</v>
      </c>
      <c r="B256" s="1" t="s">
        <v>12</v>
      </c>
      <c r="C256" s="2">
        <v>119.39</v>
      </c>
      <c r="D256" s="5" t="str">
        <f t="shared" si="3"/>
        <v/>
      </c>
      <c r="E256" t="s">
        <v>393</v>
      </c>
    </row>
    <row r="257" spans="1:5" outlineLevel="2" x14ac:dyDescent="0.2">
      <c r="A257" s="29">
        <v>44020</v>
      </c>
      <c r="B257" s="1" t="s">
        <v>12</v>
      </c>
      <c r="C257" s="2">
        <v>34.75</v>
      </c>
      <c r="D257" s="5" t="str">
        <f t="shared" si="3"/>
        <v/>
      </c>
      <c r="E257" t="s">
        <v>393</v>
      </c>
    </row>
    <row r="258" spans="1:5" outlineLevel="2" x14ac:dyDescent="0.2">
      <c r="A258" s="29">
        <v>44020</v>
      </c>
      <c r="B258" s="1" t="s">
        <v>12</v>
      </c>
      <c r="C258" s="2">
        <v>34.75</v>
      </c>
      <c r="D258" s="5" t="str">
        <f t="shared" si="3"/>
        <v/>
      </c>
      <c r="E258" t="s">
        <v>393</v>
      </c>
    </row>
    <row r="259" spans="1:5" outlineLevel="2" x14ac:dyDescent="0.2">
      <c r="A259" s="29">
        <v>44020</v>
      </c>
      <c r="B259" s="1" t="s">
        <v>12</v>
      </c>
      <c r="C259" s="2">
        <v>34.75</v>
      </c>
      <c r="D259" s="5" t="str">
        <f t="shared" si="3"/>
        <v/>
      </c>
      <c r="E259" t="s">
        <v>393</v>
      </c>
    </row>
    <row r="260" spans="1:5" outlineLevel="2" x14ac:dyDescent="0.2">
      <c r="A260" s="29">
        <v>44020</v>
      </c>
      <c r="B260" s="1" t="s">
        <v>12</v>
      </c>
      <c r="C260" s="2">
        <v>340.68</v>
      </c>
      <c r="D260" s="5" t="str">
        <f t="shared" si="3"/>
        <v/>
      </c>
      <c r="E260" t="s">
        <v>393</v>
      </c>
    </row>
    <row r="261" spans="1:5" outlineLevel="2" x14ac:dyDescent="0.2">
      <c r="A261" s="29">
        <v>44020</v>
      </c>
      <c r="B261" s="1" t="s">
        <v>12</v>
      </c>
      <c r="C261" s="2">
        <v>340.67</v>
      </c>
      <c r="D261" s="5" t="str">
        <f t="shared" si="3"/>
        <v/>
      </c>
      <c r="E261" t="s">
        <v>393</v>
      </c>
    </row>
    <row r="262" spans="1:5" outlineLevel="2" x14ac:dyDescent="0.2">
      <c r="A262" s="29">
        <v>44020</v>
      </c>
      <c r="B262" s="1" t="s">
        <v>12</v>
      </c>
      <c r="C262" s="2">
        <v>340.67</v>
      </c>
      <c r="D262" s="5" t="str">
        <f t="shared" si="3"/>
        <v/>
      </c>
      <c r="E262" t="s">
        <v>393</v>
      </c>
    </row>
    <row r="263" spans="1:5" outlineLevel="2" x14ac:dyDescent="0.2">
      <c r="A263" s="29">
        <v>44020</v>
      </c>
      <c r="B263" s="1" t="s">
        <v>12</v>
      </c>
      <c r="C263" s="2">
        <v>59.79</v>
      </c>
      <c r="D263" s="5" t="str">
        <f t="shared" si="3"/>
        <v/>
      </c>
      <c r="E263" t="s">
        <v>393</v>
      </c>
    </row>
    <row r="264" spans="1:5" outlineLevel="2" x14ac:dyDescent="0.2">
      <c r="A264" s="29">
        <v>44020</v>
      </c>
      <c r="B264" s="1" t="s">
        <v>12</v>
      </c>
      <c r="C264" s="2">
        <v>820.18</v>
      </c>
      <c r="D264" s="5" t="str">
        <f t="shared" ref="D264:D327" si="4">IF(E264="","TOTAL","")</f>
        <v/>
      </c>
      <c r="E264" t="s">
        <v>65</v>
      </c>
    </row>
    <row r="265" spans="1:5" outlineLevel="2" x14ac:dyDescent="0.2">
      <c r="A265" s="29">
        <v>44020</v>
      </c>
      <c r="B265" s="1" t="s">
        <v>12</v>
      </c>
      <c r="C265" s="2">
        <v>111.72</v>
      </c>
      <c r="D265" s="5" t="str">
        <f t="shared" si="4"/>
        <v/>
      </c>
      <c r="E265" t="s">
        <v>65</v>
      </c>
    </row>
    <row r="266" spans="1:5" outlineLevel="2" x14ac:dyDescent="0.2">
      <c r="A266" s="29">
        <v>44020</v>
      </c>
      <c r="B266" s="1" t="s">
        <v>12</v>
      </c>
      <c r="C266" s="2">
        <v>22.46</v>
      </c>
      <c r="D266" s="5" t="str">
        <f t="shared" si="4"/>
        <v/>
      </c>
      <c r="E266" t="s">
        <v>65</v>
      </c>
    </row>
    <row r="267" spans="1:5" outlineLevel="2" x14ac:dyDescent="0.2">
      <c r="A267" s="29">
        <v>44020</v>
      </c>
      <c r="B267" s="1" t="s">
        <v>12</v>
      </c>
      <c r="C267" s="2">
        <v>20.8</v>
      </c>
      <c r="D267" s="5" t="str">
        <f t="shared" si="4"/>
        <v/>
      </c>
      <c r="E267" t="s">
        <v>65</v>
      </c>
    </row>
    <row r="268" spans="1:5" outlineLevel="2" x14ac:dyDescent="0.2">
      <c r="A268" s="29">
        <v>44020</v>
      </c>
      <c r="B268" s="1" t="s">
        <v>12</v>
      </c>
      <c r="C268" s="2">
        <v>10.85</v>
      </c>
      <c r="D268" s="5" t="str">
        <f t="shared" si="4"/>
        <v/>
      </c>
      <c r="E268" t="s">
        <v>65</v>
      </c>
    </row>
    <row r="269" spans="1:5" outlineLevel="2" x14ac:dyDescent="0.2">
      <c r="A269" s="29">
        <v>44020</v>
      </c>
      <c r="B269" s="1" t="s">
        <v>12</v>
      </c>
      <c r="C269" s="2">
        <v>588</v>
      </c>
      <c r="D269" s="5" t="str">
        <f t="shared" si="4"/>
        <v/>
      </c>
      <c r="E269" t="s">
        <v>65</v>
      </c>
    </row>
    <row r="270" spans="1:5" outlineLevel="2" x14ac:dyDescent="0.2">
      <c r="A270" s="29">
        <v>44020</v>
      </c>
      <c r="B270" s="1" t="s">
        <v>12</v>
      </c>
      <c r="C270" s="2">
        <v>35.08</v>
      </c>
      <c r="D270" s="5" t="str">
        <f t="shared" si="4"/>
        <v/>
      </c>
      <c r="E270" t="s">
        <v>65</v>
      </c>
    </row>
    <row r="271" spans="1:5" outlineLevel="2" x14ac:dyDescent="0.2">
      <c r="A271" s="29">
        <v>44020</v>
      </c>
      <c r="B271" s="1" t="s">
        <v>12</v>
      </c>
      <c r="C271" s="2">
        <v>17.91</v>
      </c>
      <c r="D271" s="5" t="str">
        <f t="shared" si="4"/>
        <v/>
      </c>
      <c r="E271" t="s">
        <v>65</v>
      </c>
    </row>
    <row r="272" spans="1:5" outlineLevel="2" x14ac:dyDescent="0.2">
      <c r="A272" s="29">
        <v>44020</v>
      </c>
      <c r="B272" s="1" t="s">
        <v>12</v>
      </c>
      <c r="C272" s="2">
        <v>40.799999999999997</v>
      </c>
      <c r="D272" s="5" t="str">
        <f t="shared" si="4"/>
        <v/>
      </c>
      <c r="E272" t="s">
        <v>65</v>
      </c>
    </row>
    <row r="273" spans="1:5" outlineLevel="2" x14ac:dyDescent="0.2">
      <c r="A273" s="29">
        <v>44020</v>
      </c>
      <c r="B273" s="1" t="s">
        <v>12</v>
      </c>
      <c r="C273" s="2">
        <v>483.27</v>
      </c>
      <c r="D273" s="5" t="str">
        <f t="shared" si="4"/>
        <v/>
      </c>
      <c r="E273" t="s">
        <v>65</v>
      </c>
    </row>
    <row r="274" spans="1:5" outlineLevel="2" x14ac:dyDescent="0.2">
      <c r="A274" s="29">
        <v>44020</v>
      </c>
      <c r="B274" s="1" t="s">
        <v>12</v>
      </c>
      <c r="C274" s="2">
        <v>31010.74</v>
      </c>
      <c r="D274" s="5" t="str">
        <f t="shared" si="4"/>
        <v/>
      </c>
      <c r="E274" t="s">
        <v>186</v>
      </c>
    </row>
    <row r="275" spans="1:5" outlineLevel="2" x14ac:dyDescent="0.2">
      <c r="A275" s="29">
        <v>44020</v>
      </c>
      <c r="B275" s="1" t="s">
        <v>12</v>
      </c>
      <c r="C275" s="2">
        <v>8.77</v>
      </c>
      <c r="D275" s="5" t="str">
        <f t="shared" si="4"/>
        <v/>
      </c>
      <c r="E275" t="s">
        <v>186</v>
      </c>
    </row>
    <row r="276" spans="1:5" outlineLevel="2" x14ac:dyDescent="0.2">
      <c r="A276" s="29">
        <v>44020</v>
      </c>
      <c r="B276" s="1" t="s">
        <v>12</v>
      </c>
      <c r="C276" s="2">
        <v>15.59</v>
      </c>
      <c r="D276" s="5" t="str">
        <f t="shared" si="4"/>
        <v/>
      </c>
      <c r="E276" t="s">
        <v>186</v>
      </c>
    </row>
    <row r="277" spans="1:5" outlineLevel="2" x14ac:dyDescent="0.2">
      <c r="A277" s="29">
        <v>44020</v>
      </c>
      <c r="B277" s="1" t="s">
        <v>12</v>
      </c>
      <c r="C277" s="2">
        <v>249.24</v>
      </c>
      <c r="D277" s="5" t="str">
        <f t="shared" si="4"/>
        <v/>
      </c>
      <c r="E277" t="s">
        <v>186</v>
      </c>
    </row>
    <row r="278" spans="1:5" ht="15.75" outlineLevel="1" x14ac:dyDescent="0.25">
      <c r="A278" s="25">
        <f>A277</f>
        <v>44020</v>
      </c>
      <c r="B278" s="26" t="str">
        <f>B277</f>
        <v>SCHOOL SPECIALTY INC</v>
      </c>
      <c r="C278" s="24">
        <f>SUBTOTAL(9,C254:C277)</f>
        <v>35123.479999999996</v>
      </c>
      <c r="D278" s="24" t="s">
        <v>1012</v>
      </c>
    </row>
    <row r="279" spans="1:5" outlineLevel="2" x14ac:dyDescent="0.2">
      <c r="A279" s="29">
        <v>44020</v>
      </c>
      <c r="B279" s="1" t="s">
        <v>13</v>
      </c>
      <c r="C279" s="2">
        <v>33859.839999999997</v>
      </c>
      <c r="D279" s="5" t="str">
        <f t="shared" si="4"/>
        <v/>
      </c>
      <c r="E279" t="s">
        <v>495</v>
      </c>
    </row>
    <row r="280" spans="1:5" outlineLevel="2" x14ac:dyDescent="0.2">
      <c r="A280" s="29">
        <v>44020</v>
      </c>
      <c r="B280" s="1" t="s">
        <v>13</v>
      </c>
      <c r="C280" s="2">
        <v>568.54</v>
      </c>
      <c r="D280" s="5" t="str">
        <f t="shared" si="4"/>
        <v/>
      </c>
      <c r="E280" t="s">
        <v>495</v>
      </c>
    </row>
    <row r="281" spans="1:5" outlineLevel="2" x14ac:dyDescent="0.2">
      <c r="A281" s="29">
        <v>44020</v>
      </c>
      <c r="B281" s="1" t="s">
        <v>13</v>
      </c>
      <c r="C281" s="2">
        <v>3812.11</v>
      </c>
      <c r="D281" s="5" t="str">
        <f t="shared" si="4"/>
        <v/>
      </c>
      <c r="E281" t="s">
        <v>186</v>
      </c>
    </row>
    <row r="282" spans="1:5" outlineLevel="2" x14ac:dyDescent="0.2">
      <c r="A282" s="29">
        <v>44020</v>
      </c>
      <c r="B282" s="1" t="s">
        <v>13</v>
      </c>
      <c r="C282" s="2">
        <v>9.75</v>
      </c>
      <c r="D282" s="5" t="str">
        <f t="shared" si="4"/>
        <v/>
      </c>
      <c r="E282" t="s">
        <v>186</v>
      </c>
    </row>
    <row r="283" spans="1:5" ht="15.75" outlineLevel="1" x14ac:dyDescent="0.25">
      <c r="A283" s="25">
        <f>A282</f>
        <v>44020</v>
      </c>
      <c r="B283" s="26" t="str">
        <f>B282</f>
        <v>B &amp; H PHOTO-VIDEO</v>
      </c>
      <c r="C283" s="24">
        <f>SUBTOTAL(9,C279:C282)</f>
        <v>38250.239999999998</v>
      </c>
      <c r="D283" s="24" t="s">
        <v>1012</v>
      </c>
    </row>
    <row r="284" spans="1:5" outlineLevel="2" x14ac:dyDescent="0.2">
      <c r="A284" s="29">
        <v>44020</v>
      </c>
      <c r="B284" s="1" t="s">
        <v>14</v>
      </c>
      <c r="C284" s="2">
        <v>1358</v>
      </c>
      <c r="D284" s="5" t="str">
        <f t="shared" si="4"/>
        <v/>
      </c>
      <c r="E284" t="s">
        <v>65</v>
      </c>
    </row>
    <row r="285" spans="1:5" outlineLevel="2" x14ac:dyDescent="0.2">
      <c r="A285" s="29">
        <v>44020</v>
      </c>
      <c r="B285" s="1" t="s">
        <v>14</v>
      </c>
      <c r="C285" s="2">
        <v>42</v>
      </c>
      <c r="D285" s="5" t="str">
        <f t="shared" si="4"/>
        <v/>
      </c>
      <c r="E285" t="s">
        <v>65</v>
      </c>
    </row>
    <row r="286" spans="1:5" outlineLevel="2" x14ac:dyDescent="0.2">
      <c r="A286" s="29">
        <v>44020</v>
      </c>
      <c r="B286" s="1" t="s">
        <v>14</v>
      </c>
      <c r="C286" s="2">
        <v>2920.56</v>
      </c>
      <c r="D286" s="5" t="str">
        <f t="shared" si="4"/>
        <v/>
      </c>
      <c r="E286" t="s">
        <v>65</v>
      </c>
    </row>
    <row r="287" spans="1:5" outlineLevel="2" x14ac:dyDescent="0.2">
      <c r="A287" s="29">
        <v>44020</v>
      </c>
      <c r="B287" s="1" t="s">
        <v>14</v>
      </c>
      <c r="C287" s="2">
        <v>82.11</v>
      </c>
      <c r="D287" s="5" t="str">
        <f t="shared" si="4"/>
        <v/>
      </c>
      <c r="E287" t="s">
        <v>65</v>
      </c>
    </row>
    <row r="288" spans="1:5" outlineLevel="2" x14ac:dyDescent="0.2">
      <c r="A288" s="29">
        <v>44020</v>
      </c>
      <c r="B288" s="1" t="s">
        <v>14</v>
      </c>
      <c r="C288" s="2">
        <v>483.2</v>
      </c>
      <c r="D288" s="5" t="str">
        <f t="shared" si="4"/>
        <v/>
      </c>
      <c r="E288" t="s">
        <v>65</v>
      </c>
    </row>
    <row r="289" spans="1:5" outlineLevel="2" x14ac:dyDescent="0.2">
      <c r="A289" s="29">
        <v>44020</v>
      </c>
      <c r="B289" s="1" t="s">
        <v>14</v>
      </c>
      <c r="C289" s="2">
        <v>53.86</v>
      </c>
      <c r="D289" s="5" t="str">
        <f t="shared" si="4"/>
        <v/>
      </c>
      <c r="E289" t="s">
        <v>65</v>
      </c>
    </row>
    <row r="290" spans="1:5" outlineLevel="2" x14ac:dyDescent="0.2">
      <c r="A290" s="29">
        <v>44020</v>
      </c>
      <c r="B290" s="1" t="s">
        <v>14</v>
      </c>
      <c r="C290" s="2">
        <v>672.76</v>
      </c>
      <c r="D290" s="5" t="str">
        <f t="shared" si="4"/>
        <v/>
      </c>
      <c r="E290" t="s">
        <v>65</v>
      </c>
    </row>
    <row r="291" spans="1:5" outlineLevel="2" x14ac:dyDescent="0.2">
      <c r="A291" s="29">
        <v>44020</v>
      </c>
      <c r="B291" s="1" t="s">
        <v>14</v>
      </c>
      <c r="C291" s="2">
        <v>24.82</v>
      </c>
      <c r="D291" s="5" t="str">
        <f t="shared" si="4"/>
        <v/>
      </c>
      <c r="E291" t="s">
        <v>65</v>
      </c>
    </row>
    <row r="292" spans="1:5" outlineLevel="2" x14ac:dyDescent="0.2">
      <c r="A292" s="29">
        <v>44020</v>
      </c>
      <c r="B292" s="1" t="s">
        <v>14</v>
      </c>
      <c r="C292" s="2">
        <v>171.52</v>
      </c>
      <c r="D292" s="5" t="str">
        <f t="shared" si="4"/>
        <v/>
      </c>
      <c r="E292" t="s">
        <v>65</v>
      </c>
    </row>
    <row r="293" spans="1:5" outlineLevel="2" x14ac:dyDescent="0.2">
      <c r="A293" s="29">
        <v>44020</v>
      </c>
      <c r="B293" s="1" t="s">
        <v>14</v>
      </c>
      <c r="C293" s="2">
        <v>171.52</v>
      </c>
      <c r="D293" s="5" t="str">
        <f t="shared" si="4"/>
        <v/>
      </c>
      <c r="E293" t="s">
        <v>65</v>
      </c>
    </row>
    <row r="294" spans="1:5" outlineLevel="2" x14ac:dyDescent="0.2">
      <c r="A294" s="29">
        <v>44020</v>
      </c>
      <c r="B294" s="1" t="s">
        <v>14</v>
      </c>
      <c r="C294" s="2">
        <v>304.06</v>
      </c>
      <c r="D294" s="5" t="str">
        <f t="shared" si="4"/>
        <v/>
      </c>
      <c r="E294" t="s">
        <v>65</v>
      </c>
    </row>
    <row r="295" spans="1:5" outlineLevel="2" x14ac:dyDescent="0.2">
      <c r="A295" s="29">
        <v>44020</v>
      </c>
      <c r="B295" s="1" t="s">
        <v>14</v>
      </c>
      <c r="C295" s="2">
        <v>5095</v>
      </c>
      <c r="D295" s="5" t="str">
        <f t="shared" si="4"/>
        <v/>
      </c>
      <c r="E295" t="s">
        <v>65</v>
      </c>
    </row>
    <row r="296" spans="1:5" outlineLevel="2" x14ac:dyDescent="0.2">
      <c r="A296" s="29">
        <v>44020</v>
      </c>
      <c r="B296" s="1" t="s">
        <v>14</v>
      </c>
      <c r="C296" s="2">
        <v>132.21</v>
      </c>
      <c r="D296" s="5" t="str">
        <f t="shared" si="4"/>
        <v/>
      </c>
      <c r="E296" t="s">
        <v>65</v>
      </c>
    </row>
    <row r="297" spans="1:5" outlineLevel="2" x14ac:dyDescent="0.2">
      <c r="A297" s="29">
        <v>44020</v>
      </c>
      <c r="B297" s="1" t="s">
        <v>14</v>
      </c>
      <c r="C297" s="2">
        <v>312.64999999999998</v>
      </c>
      <c r="D297" s="5" t="str">
        <f t="shared" si="4"/>
        <v/>
      </c>
      <c r="E297" t="s">
        <v>65</v>
      </c>
    </row>
    <row r="298" spans="1:5" outlineLevel="2" x14ac:dyDescent="0.2">
      <c r="A298" s="29">
        <v>44020</v>
      </c>
      <c r="B298" s="1" t="s">
        <v>14</v>
      </c>
      <c r="C298" s="2">
        <v>73.81</v>
      </c>
      <c r="D298" s="5" t="str">
        <f t="shared" si="4"/>
        <v/>
      </c>
      <c r="E298" t="s">
        <v>65</v>
      </c>
    </row>
    <row r="299" spans="1:5" outlineLevel="2" x14ac:dyDescent="0.2">
      <c r="A299" s="29">
        <v>44020</v>
      </c>
      <c r="B299" s="1" t="s">
        <v>14</v>
      </c>
      <c r="C299" s="2">
        <v>112700</v>
      </c>
      <c r="D299" s="5" t="str">
        <f t="shared" si="4"/>
        <v/>
      </c>
      <c r="E299" t="s">
        <v>232</v>
      </c>
    </row>
    <row r="300" spans="1:5" outlineLevel="2" x14ac:dyDescent="0.2">
      <c r="A300" s="29">
        <v>44020</v>
      </c>
      <c r="B300" s="1" t="s">
        <v>14</v>
      </c>
      <c r="C300" s="2">
        <v>60860</v>
      </c>
      <c r="D300" s="5" t="str">
        <f t="shared" si="4"/>
        <v/>
      </c>
      <c r="E300" t="s">
        <v>232</v>
      </c>
    </row>
    <row r="301" spans="1:5" outlineLevel="2" x14ac:dyDescent="0.2">
      <c r="A301" s="29">
        <v>44020</v>
      </c>
      <c r="B301" s="1" t="s">
        <v>14</v>
      </c>
      <c r="C301" s="2">
        <v>551760</v>
      </c>
      <c r="D301" s="5" t="str">
        <f t="shared" si="4"/>
        <v/>
      </c>
      <c r="E301" t="s">
        <v>232</v>
      </c>
    </row>
    <row r="302" spans="1:5" outlineLevel="2" x14ac:dyDescent="0.2">
      <c r="A302" s="29">
        <v>44020</v>
      </c>
      <c r="B302" s="1" t="s">
        <v>14</v>
      </c>
      <c r="C302" s="2">
        <v>2760</v>
      </c>
      <c r="D302" s="5" t="str">
        <f t="shared" si="4"/>
        <v/>
      </c>
      <c r="E302" t="s">
        <v>186</v>
      </c>
    </row>
    <row r="303" spans="1:5" outlineLevel="2" x14ac:dyDescent="0.2">
      <c r="A303" s="29">
        <v>44020</v>
      </c>
      <c r="B303" s="1" t="s">
        <v>14</v>
      </c>
      <c r="C303" s="2">
        <v>7502</v>
      </c>
      <c r="D303" s="5" t="str">
        <f t="shared" si="4"/>
        <v/>
      </c>
      <c r="E303" t="s">
        <v>186</v>
      </c>
    </row>
    <row r="304" spans="1:5" ht="15.75" outlineLevel="1" x14ac:dyDescent="0.25">
      <c r="A304" s="25">
        <f>A303</f>
        <v>44020</v>
      </c>
      <c r="B304" s="26" t="str">
        <f>B303</f>
        <v>CDW GOVERNMENT INC</v>
      </c>
      <c r="C304" s="24">
        <f>SUBTOTAL(9,C284:C303)</f>
        <v>747480.08000000007</v>
      </c>
      <c r="D304" s="24" t="s">
        <v>1012</v>
      </c>
    </row>
    <row r="305" spans="1:5" outlineLevel="2" x14ac:dyDescent="0.2">
      <c r="A305" s="29">
        <v>44020</v>
      </c>
      <c r="B305" s="1" t="s">
        <v>250</v>
      </c>
      <c r="C305" s="2">
        <v>93.63</v>
      </c>
      <c r="D305" s="5" t="str">
        <f t="shared" si="4"/>
        <v/>
      </c>
      <c r="E305" t="s">
        <v>67</v>
      </c>
    </row>
    <row r="306" spans="1:5" outlineLevel="2" x14ac:dyDescent="0.2">
      <c r="A306" s="29">
        <v>44020</v>
      </c>
      <c r="B306" s="1" t="s">
        <v>250</v>
      </c>
      <c r="C306" s="2">
        <v>93.63</v>
      </c>
      <c r="D306" s="5" t="str">
        <f t="shared" si="4"/>
        <v/>
      </c>
      <c r="E306" t="s">
        <v>67</v>
      </c>
    </row>
    <row r="307" spans="1:5" outlineLevel="2" x14ac:dyDescent="0.2">
      <c r="A307" s="29">
        <v>44020</v>
      </c>
      <c r="B307" s="1" t="s">
        <v>250</v>
      </c>
      <c r="C307" s="2">
        <v>84.68</v>
      </c>
      <c r="D307" s="5" t="str">
        <f t="shared" si="4"/>
        <v/>
      </c>
      <c r="E307" t="s">
        <v>67</v>
      </c>
    </row>
    <row r="308" spans="1:5" outlineLevel="2" x14ac:dyDescent="0.2">
      <c r="A308" s="29">
        <v>44020</v>
      </c>
      <c r="B308" s="1" t="s">
        <v>250</v>
      </c>
      <c r="C308" s="2">
        <v>62.22</v>
      </c>
      <c r="D308" s="5" t="str">
        <f t="shared" si="4"/>
        <v/>
      </c>
      <c r="E308" t="s">
        <v>67</v>
      </c>
    </row>
    <row r="309" spans="1:5" ht="15.75" outlineLevel="1" x14ac:dyDescent="0.25">
      <c r="A309" s="25">
        <f>A308</f>
        <v>44020</v>
      </c>
      <c r="B309" s="26" t="str">
        <f>B308</f>
        <v>SITEONE LANDSCAPE SUPPLY LLC</v>
      </c>
      <c r="C309" s="24">
        <f>SUBTOTAL(9,C305:C308)</f>
        <v>334.15999999999997</v>
      </c>
      <c r="D309" s="24" t="s">
        <v>1012</v>
      </c>
    </row>
    <row r="310" spans="1:5" outlineLevel="2" x14ac:dyDescent="0.2">
      <c r="A310" s="29">
        <v>44020</v>
      </c>
      <c r="B310" s="1" t="s">
        <v>499</v>
      </c>
      <c r="C310" s="2">
        <v>3156.48</v>
      </c>
      <c r="D310" s="5" t="str">
        <f t="shared" si="4"/>
        <v/>
      </c>
      <c r="E310" t="s">
        <v>999</v>
      </c>
    </row>
    <row r="311" spans="1:5" ht="15.75" outlineLevel="1" x14ac:dyDescent="0.25">
      <c r="A311" s="25">
        <f>A310</f>
        <v>44020</v>
      </c>
      <c r="B311" s="26" t="str">
        <f>B310</f>
        <v>GULF COAST PAPER COMPANY INC</v>
      </c>
      <c r="C311" s="24">
        <f>SUBTOTAL(9,C310:C310)</f>
        <v>3156.48</v>
      </c>
      <c r="D311" s="24" t="s">
        <v>1012</v>
      </c>
    </row>
    <row r="312" spans="1:5" outlineLevel="2" x14ac:dyDescent="0.2">
      <c r="A312" s="29">
        <v>44020</v>
      </c>
      <c r="B312" s="1" t="s">
        <v>321</v>
      </c>
      <c r="C312" s="2">
        <v>655</v>
      </c>
      <c r="D312" s="5" t="str">
        <f t="shared" si="4"/>
        <v/>
      </c>
      <c r="E312" t="s">
        <v>186</v>
      </c>
    </row>
    <row r="313" spans="1:5" ht="15.75" outlineLevel="1" x14ac:dyDescent="0.25">
      <c r="A313" s="25">
        <f>A312</f>
        <v>44020</v>
      </c>
      <c r="B313" s="26" t="str">
        <f>B312</f>
        <v>COMMUNICATIONS SUPPLY CORP</v>
      </c>
      <c r="C313" s="24">
        <f>SUBTOTAL(9,C312:C312)</f>
        <v>655</v>
      </c>
      <c r="D313" s="24" t="s">
        <v>1012</v>
      </c>
    </row>
    <row r="314" spans="1:5" outlineLevel="2" x14ac:dyDescent="0.2">
      <c r="A314" s="29">
        <v>44020</v>
      </c>
      <c r="B314" s="1" t="s">
        <v>20</v>
      </c>
      <c r="C314" s="2">
        <v>643.5</v>
      </c>
      <c r="D314" s="5" t="str">
        <f t="shared" si="4"/>
        <v/>
      </c>
      <c r="E314" t="s">
        <v>66</v>
      </c>
    </row>
    <row r="315" spans="1:5" ht="15.75" outlineLevel="1" x14ac:dyDescent="0.25">
      <c r="A315" s="25">
        <f>A314</f>
        <v>44020</v>
      </c>
      <c r="B315" s="26" t="str">
        <f>B314</f>
        <v>HEINEMANN</v>
      </c>
      <c r="C315" s="24">
        <f>SUBTOTAL(9,C314:C314)</f>
        <v>643.5</v>
      </c>
      <c r="D315" s="24" t="s">
        <v>1012</v>
      </c>
    </row>
    <row r="316" spans="1:5" outlineLevel="2" x14ac:dyDescent="0.2">
      <c r="A316" s="29">
        <v>44027</v>
      </c>
      <c r="B316" s="1" t="s">
        <v>5</v>
      </c>
      <c r="C316" s="2">
        <v>3406.59</v>
      </c>
      <c r="D316" s="5" t="str">
        <f t="shared" si="4"/>
        <v/>
      </c>
      <c r="E316" t="s">
        <v>64</v>
      </c>
    </row>
    <row r="317" spans="1:5" outlineLevel="2" x14ac:dyDescent="0.2">
      <c r="A317" s="29">
        <v>44027</v>
      </c>
      <c r="B317" s="1" t="s">
        <v>5</v>
      </c>
      <c r="C317" s="2">
        <v>2629.56</v>
      </c>
      <c r="D317" s="5" t="str">
        <f t="shared" si="4"/>
        <v/>
      </c>
      <c r="E317" t="s">
        <v>64</v>
      </c>
    </row>
    <row r="318" spans="1:5" outlineLevel="2" x14ac:dyDescent="0.2">
      <c r="A318" s="29">
        <v>44027</v>
      </c>
      <c r="B318" s="1" t="s">
        <v>5</v>
      </c>
      <c r="C318" s="2">
        <v>2501.64</v>
      </c>
      <c r="D318" s="5" t="str">
        <f t="shared" si="4"/>
        <v/>
      </c>
      <c r="E318" t="s">
        <v>64</v>
      </c>
    </row>
    <row r="319" spans="1:5" outlineLevel="2" x14ac:dyDescent="0.2">
      <c r="A319" s="29">
        <v>44027</v>
      </c>
      <c r="B319" s="1" t="s">
        <v>5</v>
      </c>
      <c r="C319" s="2">
        <v>2345.9899999999998</v>
      </c>
      <c r="D319" s="5" t="str">
        <f t="shared" si="4"/>
        <v/>
      </c>
      <c r="E319" t="s">
        <v>64</v>
      </c>
    </row>
    <row r="320" spans="1:5" outlineLevel="2" x14ac:dyDescent="0.2">
      <c r="A320" s="29">
        <v>44027</v>
      </c>
      <c r="B320" s="1" t="s">
        <v>5</v>
      </c>
      <c r="C320" s="2">
        <v>2262.66</v>
      </c>
      <c r="D320" s="5" t="str">
        <f t="shared" si="4"/>
        <v/>
      </c>
      <c r="E320" t="s">
        <v>64</v>
      </c>
    </row>
    <row r="321" spans="1:5" outlineLevel="2" x14ac:dyDescent="0.2">
      <c r="A321" s="29">
        <v>44027</v>
      </c>
      <c r="B321" s="1" t="s">
        <v>5</v>
      </c>
      <c r="C321" s="2">
        <v>2154.1</v>
      </c>
      <c r="D321" s="5" t="str">
        <f t="shared" si="4"/>
        <v/>
      </c>
      <c r="E321" t="s">
        <v>64</v>
      </c>
    </row>
    <row r="322" spans="1:5" outlineLevel="2" x14ac:dyDescent="0.2">
      <c r="A322" s="29">
        <v>44027</v>
      </c>
      <c r="B322" s="1" t="s">
        <v>5</v>
      </c>
      <c r="C322" s="2">
        <v>1941.47</v>
      </c>
      <c r="D322" s="5" t="str">
        <f t="shared" si="4"/>
        <v/>
      </c>
      <c r="E322" t="s">
        <v>64</v>
      </c>
    </row>
    <row r="323" spans="1:5" outlineLevel="2" x14ac:dyDescent="0.2">
      <c r="A323" s="29">
        <v>44027</v>
      </c>
      <c r="B323" s="1" t="s">
        <v>5</v>
      </c>
      <c r="C323" s="2">
        <v>1878.36</v>
      </c>
      <c r="D323" s="5" t="str">
        <f t="shared" si="4"/>
        <v/>
      </c>
      <c r="E323" t="s">
        <v>64</v>
      </c>
    </row>
    <row r="324" spans="1:5" outlineLevel="2" x14ac:dyDescent="0.2">
      <c r="A324" s="29">
        <v>44027</v>
      </c>
      <c r="B324" s="1" t="s">
        <v>5</v>
      </c>
      <c r="C324" s="2">
        <v>1819.98</v>
      </c>
      <c r="D324" s="5" t="str">
        <f t="shared" si="4"/>
        <v/>
      </c>
      <c r="E324" t="s">
        <v>64</v>
      </c>
    </row>
    <row r="325" spans="1:5" outlineLevel="2" x14ac:dyDescent="0.2">
      <c r="A325" s="29">
        <v>44027</v>
      </c>
      <c r="B325" s="1" t="s">
        <v>5</v>
      </c>
      <c r="C325" s="2">
        <v>1810.85</v>
      </c>
      <c r="D325" s="5" t="str">
        <f t="shared" si="4"/>
        <v/>
      </c>
      <c r="E325" t="s">
        <v>64</v>
      </c>
    </row>
    <row r="326" spans="1:5" outlineLevel="2" x14ac:dyDescent="0.2">
      <c r="A326" s="29">
        <v>44027</v>
      </c>
      <c r="B326" s="1" t="s">
        <v>5</v>
      </c>
      <c r="C326" s="2">
        <v>1555.28</v>
      </c>
      <c r="D326" s="5" t="str">
        <f t="shared" si="4"/>
        <v/>
      </c>
      <c r="E326" t="s">
        <v>64</v>
      </c>
    </row>
    <row r="327" spans="1:5" outlineLevel="2" x14ac:dyDescent="0.2">
      <c r="A327" s="29">
        <v>44027</v>
      </c>
      <c r="B327" s="1" t="s">
        <v>5</v>
      </c>
      <c r="C327" s="2">
        <v>1543.28</v>
      </c>
      <c r="D327" s="5" t="str">
        <f t="shared" si="4"/>
        <v/>
      </c>
      <c r="E327" t="s">
        <v>64</v>
      </c>
    </row>
    <row r="328" spans="1:5" outlineLevel="2" x14ac:dyDescent="0.2">
      <c r="A328" s="29">
        <v>44027</v>
      </c>
      <c r="B328" s="1" t="s">
        <v>5</v>
      </c>
      <c r="C328" s="2">
        <v>1401.39</v>
      </c>
      <c r="D328" s="5" t="str">
        <f t="shared" ref="D328:D391" si="5">IF(E328="","TOTAL","")</f>
        <v/>
      </c>
      <c r="E328" t="s">
        <v>64</v>
      </c>
    </row>
    <row r="329" spans="1:5" outlineLevel="2" x14ac:dyDescent="0.2">
      <c r="A329" s="29">
        <v>44027</v>
      </c>
      <c r="B329" s="1" t="s">
        <v>5</v>
      </c>
      <c r="C329" s="2">
        <v>1351.15</v>
      </c>
      <c r="D329" s="5" t="str">
        <f t="shared" si="5"/>
        <v/>
      </c>
      <c r="E329" t="s">
        <v>64</v>
      </c>
    </row>
    <row r="330" spans="1:5" outlineLevel="2" x14ac:dyDescent="0.2">
      <c r="A330" s="29">
        <v>44027</v>
      </c>
      <c r="B330" s="1" t="s">
        <v>5</v>
      </c>
      <c r="C330" s="2">
        <v>1268.57</v>
      </c>
      <c r="D330" s="5" t="str">
        <f t="shared" si="5"/>
        <v/>
      </c>
      <c r="E330" t="s">
        <v>64</v>
      </c>
    </row>
    <row r="331" spans="1:5" outlineLevel="2" x14ac:dyDescent="0.2">
      <c r="A331" s="29">
        <v>44027</v>
      </c>
      <c r="B331" s="1" t="s">
        <v>5</v>
      </c>
      <c r="C331" s="2">
        <v>1173.8499999999999</v>
      </c>
      <c r="D331" s="5" t="str">
        <f t="shared" si="5"/>
        <v/>
      </c>
      <c r="E331" t="s">
        <v>64</v>
      </c>
    </row>
    <row r="332" spans="1:5" outlineLevel="2" x14ac:dyDescent="0.2">
      <c r="A332" s="29">
        <v>44027</v>
      </c>
      <c r="B332" s="1" t="s">
        <v>5</v>
      </c>
      <c r="C332" s="2">
        <v>169.95</v>
      </c>
      <c r="D332" s="5" t="str">
        <f t="shared" si="5"/>
        <v/>
      </c>
      <c r="E332" t="s">
        <v>64</v>
      </c>
    </row>
    <row r="333" spans="1:5" outlineLevel="2" x14ac:dyDescent="0.2">
      <c r="A333" s="29">
        <v>44027</v>
      </c>
      <c r="B333" s="1" t="s">
        <v>5</v>
      </c>
      <c r="C333" s="2">
        <v>67.98</v>
      </c>
      <c r="D333" s="5" t="str">
        <f t="shared" si="5"/>
        <v/>
      </c>
      <c r="E333" t="s">
        <v>64</v>
      </c>
    </row>
    <row r="334" spans="1:5" ht="15.75" outlineLevel="1" x14ac:dyDescent="0.25">
      <c r="A334" s="25">
        <f>A333</f>
        <v>44027</v>
      </c>
      <c r="B334" s="26" t="str">
        <f>B333</f>
        <v>LABATT FOOD SERVICE</v>
      </c>
      <c r="C334" s="24">
        <f>SUBTOTAL(9,C316:C333)</f>
        <v>31282.649999999994</v>
      </c>
      <c r="D334" s="24" t="s">
        <v>1012</v>
      </c>
    </row>
    <row r="335" spans="1:5" outlineLevel="2" x14ac:dyDescent="0.2">
      <c r="A335" s="29">
        <v>44027</v>
      </c>
      <c r="B335" s="1" t="s">
        <v>8</v>
      </c>
      <c r="C335" s="2">
        <v>872.21</v>
      </c>
      <c r="D335" s="5" t="str">
        <f t="shared" si="5"/>
        <v/>
      </c>
      <c r="E335" t="s">
        <v>65</v>
      </c>
    </row>
    <row r="336" spans="1:5" outlineLevel="2" x14ac:dyDescent="0.2">
      <c r="A336" s="29">
        <v>44027</v>
      </c>
      <c r="B336" s="1" t="s">
        <v>8</v>
      </c>
      <c r="C336" s="2">
        <v>237.26</v>
      </c>
      <c r="D336" s="5" t="str">
        <f t="shared" si="5"/>
        <v/>
      </c>
      <c r="E336" t="s">
        <v>65</v>
      </c>
    </row>
    <row r="337" spans="1:5" outlineLevel="2" x14ac:dyDescent="0.2">
      <c r="A337" s="29">
        <v>44027</v>
      </c>
      <c r="B337" s="1" t="s">
        <v>8</v>
      </c>
      <c r="C337" s="2">
        <v>152.29</v>
      </c>
      <c r="D337" s="5" t="str">
        <f t="shared" si="5"/>
        <v/>
      </c>
      <c r="E337" t="s">
        <v>65</v>
      </c>
    </row>
    <row r="338" spans="1:5" outlineLevel="2" x14ac:dyDescent="0.2">
      <c r="A338" s="29">
        <v>44027</v>
      </c>
      <c r="B338" s="1" t="s">
        <v>8</v>
      </c>
      <c r="C338" s="2">
        <v>124.1</v>
      </c>
      <c r="D338" s="5" t="str">
        <f t="shared" si="5"/>
        <v/>
      </c>
      <c r="E338" t="s">
        <v>65</v>
      </c>
    </row>
    <row r="339" spans="1:5" ht="15.75" outlineLevel="1" x14ac:dyDescent="0.25">
      <c r="A339" s="25">
        <f>A338</f>
        <v>44027</v>
      </c>
      <c r="B339" s="26" t="str">
        <f>B338</f>
        <v>DEMCO INC</v>
      </c>
      <c r="C339" s="24">
        <f>SUBTOTAL(9,C335:C338)</f>
        <v>1385.86</v>
      </c>
      <c r="D339" s="24" t="s">
        <v>1012</v>
      </c>
    </row>
    <row r="340" spans="1:5" outlineLevel="2" x14ac:dyDescent="0.2">
      <c r="A340" s="29">
        <v>44027</v>
      </c>
      <c r="B340" s="1" t="s">
        <v>120</v>
      </c>
      <c r="C340" s="2">
        <v>264.83</v>
      </c>
      <c r="D340" s="5" t="str">
        <f t="shared" si="5"/>
        <v/>
      </c>
      <c r="E340" t="s">
        <v>65</v>
      </c>
    </row>
    <row r="341" spans="1:5" outlineLevel="2" x14ac:dyDescent="0.2">
      <c r="A341" s="29">
        <v>44027</v>
      </c>
      <c r="B341" s="1" t="s">
        <v>120</v>
      </c>
      <c r="C341" s="2">
        <v>360</v>
      </c>
      <c r="D341" s="5" t="str">
        <f t="shared" si="5"/>
        <v/>
      </c>
      <c r="E341" t="s">
        <v>65</v>
      </c>
    </row>
    <row r="342" spans="1:5" ht="15.75" outlineLevel="1" x14ac:dyDescent="0.25">
      <c r="A342" s="25">
        <f>A341</f>
        <v>44027</v>
      </c>
      <c r="B342" s="26" t="str">
        <f>B341</f>
        <v>FLINN SCIENTIFIC INC</v>
      </c>
      <c r="C342" s="24">
        <f>SUBTOTAL(9,C340:C341)</f>
        <v>624.82999999999993</v>
      </c>
      <c r="D342" s="24" t="s">
        <v>1012</v>
      </c>
    </row>
    <row r="343" spans="1:5" outlineLevel="2" x14ac:dyDescent="0.2">
      <c r="A343" s="29">
        <v>44027</v>
      </c>
      <c r="B343" s="1" t="s">
        <v>500</v>
      </c>
      <c r="C343" s="2">
        <v>2383.85</v>
      </c>
      <c r="D343" s="5" t="str">
        <f t="shared" si="5"/>
        <v/>
      </c>
      <c r="E343" t="s">
        <v>65</v>
      </c>
    </row>
    <row r="344" spans="1:5" ht="15.75" outlineLevel="1" x14ac:dyDescent="0.25">
      <c r="A344" s="25">
        <f>A343</f>
        <v>44027</v>
      </c>
      <c r="B344" s="26" t="str">
        <f>B343</f>
        <v>MOVING MINDS</v>
      </c>
      <c r="C344" s="24">
        <f>SUBTOTAL(9,C343:C343)</f>
        <v>2383.85</v>
      </c>
      <c r="D344" s="24" t="s">
        <v>1012</v>
      </c>
    </row>
    <row r="345" spans="1:5" outlineLevel="2" x14ac:dyDescent="0.2">
      <c r="A345" s="29">
        <v>44027</v>
      </c>
      <c r="B345" s="1" t="s">
        <v>147</v>
      </c>
      <c r="C345" s="2">
        <v>292.95999999999998</v>
      </c>
      <c r="D345" s="5" t="str">
        <f t="shared" si="5"/>
        <v/>
      </c>
      <c r="E345" t="s">
        <v>67</v>
      </c>
    </row>
    <row r="346" spans="1:5" outlineLevel="2" x14ac:dyDescent="0.2">
      <c r="A346" s="29">
        <v>44027</v>
      </c>
      <c r="B346" s="1" t="s">
        <v>147</v>
      </c>
      <c r="C346" s="2">
        <v>76.14</v>
      </c>
      <c r="D346" s="5" t="str">
        <f t="shared" si="5"/>
        <v/>
      </c>
      <c r="E346" t="s">
        <v>67</v>
      </c>
    </row>
    <row r="347" spans="1:5" outlineLevel="2" x14ac:dyDescent="0.2">
      <c r="A347" s="29">
        <v>44027</v>
      </c>
      <c r="B347" s="1" t="s">
        <v>147</v>
      </c>
      <c r="C347" s="2">
        <v>317.52999999999997</v>
      </c>
      <c r="D347" s="5" t="str">
        <f t="shared" si="5"/>
        <v/>
      </c>
      <c r="E347" t="s">
        <v>67</v>
      </c>
    </row>
    <row r="348" spans="1:5" outlineLevel="2" x14ac:dyDescent="0.2">
      <c r="A348" s="29">
        <v>44027</v>
      </c>
      <c r="B348" s="1" t="s">
        <v>147</v>
      </c>
      <c r="C348" s="2">
        <v>105.36</v>
      </c>
      <c r="D348" s="5" t="str">
        <f t="shared" si="5"/>
        <v/>
      </c>
      <c r="E348" t="s">
        <v>67</v>
      </c>
    </row>
    <row r="349" spans="1:5" outlineLevel="2" x14ac:dyDescent="0.2">
      <c r="A349" s="29">
        <v>44027</v>
      </c>
      <c r="B349" s="1" t="s">
        <v>147</v>
      </c>
      <c r="C349" s="2">
        <v>159.68</v>
      </c>
      <c r="D349" s="5" t="str">
        <f t="shared" si="5"/>
        <v/>
      </c>
      <c r="E349" t="s">
        <v>67</v>
      </c>
    </row>
    <row r="350" spans="1:5" outlineLevel="2" x14ac:dyDescent="0.2">
      <c r="A350" s="29">
        <v>44027</v>
      </c>
      <c r="B350" s="1" t="s">
        <v>147</v>
      </c>
      <c r="C350" s="2">
        <v>192.48</v>
      </c>
      <c r="D350" s="5" t="str">
        <f t="shared" si="5"/>
        <v/>
      </c>
      <c r="E350" t="s">
        <v>67</v>
      </c>
    </row>
    <row r="351" spans="1:5" outlineLevel="2" x14ac:dyDescent="0.2">
      <c r="A351" s="29">
        <v>44027</v>
      </c>
      <c r="B351" s="1" t="s">
        <v>147</v>
      </c>
      <c r="C351" s="2">
        <v>444.64</v>
      </c>
      <c r="D351" s="5" t="str">
        <f t="shared" si="5"/>
        <v/>
      </c>
      <c r="E351" t="s">
        <v>67</v>
      </c>
    </row>
    <row r="352" spans="1:5" outlineLevel="2" x14ac:dyDescent="0.2">
      <c r="A352" s="29">
        <v>44027</v>
      </c>
      <c r="B352" s="1" t="s">
        <v>147</v>
      </c>
      <c r="C352" s="2">
        <v>23.34</v>
      </c>
      <c r="D352" s="5" t="str">
        <f t="shared" si="5"/>
        <v/>
      </c>
      <c r="E352" t="s">
        <v>67</v>
      </c>
    </row>
    <row r="353" spans="1:5" outlineLevel="2" x14ac:dyDescent="0.2">
      <c r="A353" s="29">
        <v>44027</v>
      </c>
      <c r="B353" s="1" t="s">
        <v>147</v>
      </c>
      <c r="C353" s="2">
        <v>155.1</v>
      </c>
      <c r="D353" s="5" t="str">
        <f t="shared" si="5"/>
        <v/>
      </c>
      <c r="E353" t="s">
        <v>67</v>
      </c>
    </row>
    <row r="354" spans="1:5" outlineLevel="2" x14ac:dyDescent="0.2">
      <c r="A354" s="29">
        <v>44027</v>
      </c>
      <c r="B354" s="1" t="s">
        <v>147</v>
      </c>
      <c r="C354" s="2">
        <v>9.6300000000000008</v>
      </c>
      <c r="D354" s="5" t="str">
        <f t="shared" si="5"/>
        <v/>
      </c>
      <c r="E354" t="s">
        <v>67</v>
      </c>
    </row>
    <row r="355" spans="1:5" outlineLevel="2" x14ac:dyDescent="0.2">
      <c r="A355" s="29">
        <v>44027</v>
      </c>
      <c r="B355" s="1" t="s">
        <v>147</v>
      </c>
      <c r="C355" s="2">
        <v>8.31</v>
      </c>
      <c r="D355" s="5" t="str">
        <f t="shared" si="5"/>
        <v/>
      </c>
      <c r="E355" t="s">
        <v>67</v>
      </c>
    </row>
    <row r="356" spans="1:5" outlineLevel="2" x14ac:dyDescent="0.2">
      <c r="A356" s="29">
        <v>44027</v>
      </c>
      <c r="B356" s="1" t="s">
        <v>147</v>
      </c>
      <c r="C356" s="2">
        <v>11.04</v>
      </c>
      <c r="D356" s="5" t="str">
        <f t="shared" si="5"/>
        <v/>
      </c>
      <c r="E356" t="s">
        <v>67</v>
      </c>
    </row>
    <row r="357" spans="1:5" outlineLevel="2" x14ac:dyDescent="0.2">
      <c r="A357" s="29">
        <v>44027</v>
      </c>
      <c r="B357" s="1" t="s">
        <v>147</v>
      </c>
      <c r="C357" s="2">
        <v>60.26</v>
      </c>
      <c r="D357" s="5" t="str">
        <f t="shared" si="5"/>
        <v/>
      </c>
      <c r="E357" t="s">
        <v>67</v>
      </c>
    </row>
    <row r="358" spans="1:5" outlineLevel="2" x14ac:dyDescent="0.2">
      <c r="A358" s="29">
        <v>44027</v>
      </c>
      <c r="B358" s="1" t="s">
        <v>147</v>
      </c>
      <c r="C358" s="2">
        <v>-21.21</v>
      </c>
      <c r="D358" s="5" t="str">
        <f t="shared" si="5"/>
        <v/>
      </c>
      <c r="E358" t="s">
        <v>67</v>
      </c>
    </row>
    <row r="359" spans="1:5" outlineLevel="2" x14ac:dyDescent="0.2">
      <c r="A359" s="29">
        <v>44027</v>
      </c>
      <c r="B359" s="1" t="s">
        <v>147</v>
      </c>
      <c r="C359" s="2">
        <v>512.30999999999995</v>
      </c>
      <c r="D359" s="5" t="str">
        <f t="shared" si="5"/>
        <v/>
      </c>
      <c r="E359" t="s">
        <v>67</v>
      </c>
    </row>
    <row r="360" spans="1:5" outlineLevel="2" x14ac:dyDescent="0.2">
      <c r="A360" s="29">
        <v>44027</v>
      </c>
      <c r="B360" s="1" t="s">
        <v>147</v>
      </c>
      <c r="C360" s="2">
        <v>172.12</v>
      </c>
      <c r="D360" s="5" t="str">
        <f t="shared" si="5"/>
        <v/>
      </c>
      <c r="E360" t="s">
        <v>67</v>
      </c>
    </row>
    <row r="361" spans="1:5" outlineLevel="2" x14ac:dyDescent="0.2">
      <c r="A361" s="29">
        <v>44027</v>
      </c>
      <c r="B361" s="1" t="s">
        <v>147</v>
      </c>
      <c r="C361" s="2">
        <v>323.25</v>
      </c>
      <c r="D361" s="5" t="str">
        <f t="shared" si="5"/>
        <v/>
      </c>
      <c r="E361" t="s">
        <v>67</v>
      </c>
    </row>
    <row r="362" spans="1:5" outlineLevel="2" x14ac:dyDescent="0.2">
      <c r="A362" s="29">
        <v>44027</v>
      </c>
      <c r="B362" s="1" t="s">
        <v>147</v>
      </c>
      <c r="C362" s="2">
        <v>46.51</v>
      </c>
      <c r="D362" s="5" t="str">
        <f t="shared" si="5"/>
        <v/>
      </c>
      <c r="E362" t="s">
        <v>67</v>
      </c>
    </row>
    <row r="363" spans="1:5" outlineLevel="2" x14ac:dyDescent="0.2">
      <c r="A363" s="29">
        <v>44027</v>
      </c>
      <c r="B363" s="1" t="s">
        <v>147</v>
      </c>
      <c r="C363" s="2">
        <v>38.07</v>
      </c>
      <c r="D363" s="5" t="str">
        <f t="shared" si="5"/>
        <v/>
      </c>
      <c r="E363" t="s">
        <v>67</v>
      </c>
    </row>
    <row r="364" spans="1:5" outlineLevel="2" x14ac:dyDescent="0.2">
      <c r="A364" s="29">
        <v>44027</v>
      </c>
      <c r="B364" s="1" t="s">
        <v>147</v>
      </c>
      <c r="C364" s="2">
        <v>108.46</v>
      </c>
      <c r="D364" s="5" t="str">
        <f t="shared" si="5"/>
        <v/>
      </c>
      <c r="E364" t="s">
        <v>67</v>
      </c>
    </row>
    <row r="365" spans="1:5" outlineLevel="2" x14ac:dyDescent="0.2">
      <c r="A365" s="29">
        <v>44027</v>
      </c>
      <c r="B365" s="1" t="s">
        <v>147</v>
      </c>
      <c r="C365" s="2">
        <v>470.09</v>
      </c>
      <c r="D365" s="5" t="str">
        <f t="shared" si="5"/>
        <v/>
      </c>
      <c r="E365" t="s">
        <v>67</v>
      </c>
    </row>
    <row r="366" spans="1:5" ht="15.75" outlineLevel="1" x14ac:dyDescent="0.25">
      <c r="A366" s="25">
        <f>A365</f>
        <v>44027</v>
      </c>
      <c r="B366" s="26" t="str">
        <f>B365</f>
        <v>TEXAS TRUCK CENTERS</v>
      </c>
      <c r="C366" s="24">
        <f>SUBTOTAL(9,C345:C365)</f>
        <v>3506.07</v>
      </c>
      <c r="D366" s="24" t="s">
        <v>1012</v>
      </c>
    </row>
    <row r="367" spans="1:5" outlineLevel="2" x14ac:dyDescent="0.2">
      <c r="A367" s="29">
        <v>44027</v>
      </c>
      <c r="B367" s="1" t="s">
        <v>233</v>
      </c>
      <c r="C367" s="2">
        <v>3685</v>
      </c>
      <c r="D367" s="5" t="str">
        <f t="shared" si="5"/>
        <v/>
      </c>
      <c r="E367" t="s">
        <v>393</v>
      </c>
    </row>
    <row r="368" spans="1:5" ht="15.75" outlineLevel="1" x14ac:dyDescent="0.25">
      <c r="A368" s="25">
        <f>A367</f>
        <v>44027</v>
      </c>
      <c r="B368" s="26" t="str">
        <f>B367</f>
        <v>PRO-ED INC</v>
      </c>
      <c r="C368" s="24">
        <f>SUBTOTAL(9,C367:C367)</f>
        <v>3685</v>
      </c>
      <c r="D368" s="24" t="s">
        <v>1012</v>
      </c>
    </row>
    <row r="369" spans="1:5" outlineLevel="2" x14ac:dyDescent="0.2">
      <c r="A369" s="29">
        <v>44027</v>
      </c>
      <c r="B369" s="1" t="s">
        <v>11</v>
      </c>
      <c r="C369" s="2">
        <v>125</v>
      </c>
      <c r="D369" s="5" t="str">
        <f t="shared" si="5"/>
        <v/>
      </c>
      <c r="E369" t="s">
        <v>68</v>
      </c>
    </row>
    <row r="370" spans="1:5" outlineLevel="2" x14ac:dyDescent="0.2">
      <c r="A370" s="29">
        <v>44027</v>
      </c>
      <c r="B370" s="1" t="s">
        <v>11</v>
      </c>
      <c r="C370" s="2">
        <v>460</v>
      </c>
      <c r="D370" s="5" t="str">
        <f t="shared" si="5"/>
        <v/>
      </c>
      <c r="E370" t="s">
        <v>68</v>
      </c>
    </row>
    <row r="371" spans="1:5" outlineLevel="2" x14ac:dyDescent="0.2">
      <c r="A371" s="29">
        <v>44027</v>
      </c>
      <c r="B371" s="1" t="s">
        <v>11</v>
      </c>
      <c r="C371" s="2">
        <v>50</v>
      </c>
      <c r="D371" s="5" t="str">
        <f t="shared" si="5"/>
        <v/>
      </c>
      <c r="E371" t="s">
        <v>68</v>
      </c>
    </row>
    <row r="372" spans="1:5" outlineLevel="2" x14ac:dyDescent="0.2">
      <c r="A372" s="29">
        <v>44027</v>
      </c>
      <c r="B372" s="1" t="s">
        <v>11</v>
      </c>
      <c r="C372" s="2">
        <v>450</v>
      </c>
      <c r="D372" s="5" t="str">
        <f t="shared" si="5"/>
        <v/>
      </c>
      <c r="E372" t="s">
        <v>68</v>
      </c>
    </row>
    <row r="373" spans="1:5" outlineLevel="2" x14ac:dyDescent="0.2">
      <c r="A373" s="29">
        <v>44027</v>
      </c>
      <c r="B373" s="1" t="s">
        <v>11</v>
      </c>
      <c r="C373" s="2">
        <v>450</v>
      </c>
      <c r="D373" s="5" t="str">
        <f t="shared" si="5"/>
        <v/>
      </c>
      <c r="E373" t="s">
        <v>68</v>
      </c>
    </row>
    <row r="374" spans="1:5" outlineLevel="2" x14ac:dyDescent="0.2">
      <c r="A374" s="29">
        <v>44027</v>
      </c>
      <c r="B374" s="1" t="s">
        <v>11</v>
      </c>
      <c r="C374" s="2">
        <v>420</v>
      </c>
      <c r="D374" s="5" t="str">
        <f t="shared" si="5"/>
        <v/>
      </c>
      <c r="E374" t="s">
        <v>68</v>
      </c>
    </row>
    <row r="375" spans="1:5" outlineLevel="2" x14ac:dyDescent="0.2">
      <c r="A375" s="29">
        <v>44027</v>
      </c>
      <c r="B375" s="1" t="s">
        <v>11</v>
      </c>
      <c r="C375" s="2">
        <v>35</v>
      </c>
      <c r="D375" s="5" t="str">
        <f t="shared" si="5"/>
        <v/>
      </c>
      <c r="E375" t="s">
        <v>68</v>
      </c>
    </row>
    <row r="376" spans="1:5" outlineLevel="2" x14ac:dyDescent="0.2">
      <c r="A376" s="29">
        <v>44027</v>
      </c>
      <c r="B376" s="1" t="s">
        <v>11</v>
      </c>
      <c r="C376" s="2">
        <v>1175</v>
      </c>
      <c r="D376" s="5" t="str">
        <f t="shared" si="5"/>
        <v/>
      </c>
      <c r="E376" t="s">
        <v>68</v>
      </c>
    </row>
    <row r="377" spans="1:5" ht="15.75" outlineLevel="1" x14ac:dyDescent="0.25">
      <c r="A377" s="25">
        <f>A376</f>
        <v>44027</v>
      </c>
      <c r="B377" s="26" t="str">
        <f>B376</f>
        <v>REGION IV EDUCAT SVC CENTER</v>
      </c>
      <c r="C377" s="24">
        <f>SUBTOTAL(9,C369:C376)</f>
        <v>3165</v>
      </c>
      <c r="D377" s="24" t="s">
        <v>1012</v>
      </c>
    </row>
    <row r="378" spans="1:5" outlineLevel="2" x14ac:dyDescent="0.2">
      <c r="A378" s="29">
        <v>44027</v>
      </c>
      <c r="B378" s="1" t="s">
        <v>322</v>
      </c>
      <c r="C378" s="2">
        <v>629</v>
      </c>
      <c r="D378" s="5" t="str">
        <f t="shared" si="5"/>
        <v/>
      </c>
      <c r="E378" t="s">
        <v>69</v>
      </c>
    </row>
    <row r="379" spans="1:5" ht="15.75" outlineLevel="1" x14ac:dyDescent="0.25">
      <c r="A379" s="25">
        <f>A378</f>
        <v>44027</v>
      </c>
      <c r="B379" s="26" t="str">
        <f>B378</f>
        <v>T E P S A</v>
      </c>
      <c r="C379" s="24">
        <f>SUBTOTAL(9,C378:C378)</f>
        <v>629</v>
      </c>
      <c r="D379" s="24" t="s">
        <v>1012</v>
      </c>
    </row>
    <row r="380" spans="1:5" outlineLevel="2" x14ac:dyDescent="0.2">
      <c r="A380" s="29">
        <v>44027</v>
      </c>
      <c r="B380" s="1" t="s">
        <v>212</v>
      </c>
      <c r="C380" s="2">
        <v>423</v>
      </c>
      <c r="D380" s="5" t="str">
        <f t="shared" si="5"/>
        <v/>
      </c>
      <c r="E380" t="s">
        <v>65</v>
      </c>
    </row>
    <row r="381" spans="1:5" ht="15.75" outlineLevel="1" x14ac:dyDescent="0.25">
      <c r="A381" s="25">
        <f>A380</f>
        <v>44027</v>
      </c>
      <c r="B381" s="26" t="str">
        <f>B380</f>
        <v>ADVANCED GRAPHICS</v>
      </c>
      <c r="C381" s="24">
        <f>SUBTOTAL(9,C380:C380)</f>
        <v>423</v>
      </c>
      <c r="D381" s="24" t="s">
        <v>1012</v>
      </c>
    </row>
    <row r="382" spans="1:5" outlineLevel="2" x14ac:dyDescent="0.2">
      <c r="A382" s="29">
        <v>44027</v>
      </c>
      <c r="B382" s="1" t="s">
        <v>362</v>
      </c>
      <c r="C382" s="2">
        <v>441.89</v>
      </c>
      <c r="D382" s="5" t="str">
        <f t="shared" si="5"/>
        <v/>
      </c>
      <c r="E382" t="s">
        <v>393</v>
      </c>
    </row>
    <row r="383" spans="1:5" ht="15.75" outlineLevel="1" x14ac:dyDescent="0.25">
      <c r="A383" s="25">
        <f>A382</f>
        <v>44027</v>
      </c>
      <c r="B383" s="26" t="str">
        <f>B382</f>
        <v>ATTAINMENT COMPANY INC</v>
      </c>
      <c r="C383" s="24">
        <f>SUBTOTAL(9,C382:C382)</f>
        <v>441.89</v>
      </c>
      <c r="D383" s="24" t="s">
        <v>1012</v>
      </c>
    </row>
    <row r="384" spans="1:5" outlineLevel="2" x14ac:dyDescent="0.2">
      <c r="A384" s="29">
        <v>44027</v>
      </c>
      <c r="B384" s="1" t="s">
        <v>501</v>
      </c>
      <c r="C384" s="2">
        <v>90</v>
      </c>
      <c r="D384" s="5" t="str">
        <f t="shared" si="5"/>
        <v/>
      </c>
      <c r="E384" t="s">
        <v>71</v>
      </c>
    </row>
    <row r="385" spans="1:5" outlineLevel="2" x14ac:dyDescent="0.2">
      <c r="A385" s="29">
        <v>44027</v>
      </c>
      <c r="B385" s="1" t="s">
        <v>501</v>
      </c>
      <c r="C385" s="2">
        <v>30</v>
      </c>
      <c r="D385" s="5" t="str">
        <f t="shared" si="5"/>
        <v/>
      </c>
      <c r="E385" t="s">
        <v>71</v>
      </c>
    </row>
    <row r="386" spans="1:5" outlineLevel="2" x14ac:dyDescent="0.2">
      <c r="A386" s="29">
        <v>44027</v>
      </c>
      <c r="B386" s="1" t="s">
        <v>501</v>
      </c>
      <c r="C386" s="2">
        <v>180</v>
      </c>
      <c r="D386" s="5" t="str">
        <f t="shared" si="5"/>
        <v/>
      </c>
      <c r="E386" t="s">
        <v>71</v>
      </c>
    </row>
    <row r="387" spans="1:5" outlineLevel="2" x14ac:dyDescent="0.2">
      <c r="A387" s="29">
        <v>44027</v>
      </c>
      <c r="B387" s="1" t="s">
        <v>501</v>
      </c>
      <c r="C387" s="2">
        <v>200</v>
      </c>
      <c r="D387" s="5" t="str">
        <f t="shared" si="5"/>
        <v/>
      </c>
      <c r="E387" t="s">
        <v>71</v>
      </c>
    </row>
    <row r="388" spans="1:5" outlineLevel="2" x14ac:dyDescent="0.2">
      <c r="A388" s="29">
        <v>44027</v>
      </c>
      <c r="B388" s="1" t="s">
        <v>501</v>
      </c>
      <c r="C388" s="2">
        <v>45</v>
      </c>
      <c r="D388" s="5" t="str">
        <f t="shared" si="5"/>
        <v/>
      </c>
      <c r="E388" t="s">
        <v>71</v>
      </c>
    </row>
    <row r="389" spans="1:5" outlineLevel="2" x14ac:dyDescent="0.2">
      <c r="A389" s="29">
        <v>44027</v>
      </c>
      <c r="B389" s="1" t="s">
        <v>501</v>
      </c>
      <c r="C389" s="2">
        <v>70</v>
      </c>
      <c r="D389" s="5" t="str">
        <f t="shared" si="5"/>
        <v/>
      </c>
      <c r="E389" t="s">
        <v>71</v>
      </c>
    </row>
    <row r="390" spans="1:5" outlineLevel="2" x14ac:dyDescent="0.2">
      <c r="A390" s="29">
        <v>44027</v>
      </c>
      <c r="B390" s="1" t="s">
        <v>501</v>
      </c>
      <c r="C390" s="2">
        <v>90</v>
      </c>
      <c r="D390" s="5" t="str">
        <f t="shared" si="5"/>
        <v/>
      </c>
      <c r="E390" t="s">
        <v>71</v>
      </c>
    </row>
    <row r="391" spans="1:5" outlineLevel="2" x14ac:dyDescent="0.2">
      <c r="A391" s="29">
        <v>44027</v>
      </c>
      <c r="B391" s="1" t="s">
        <v>501</v>
      </c>
      <c r="C391" s="2">
        <v>90</v>
      </c>
      <c r="D391" s="5" t="str">
        <f t="shared" si="5"/>
        <v/>
      </c>
      <c r="E391" t="s">
        <v>71</v>
      </c>
    </row>
    <row r="392" spans="1:5" outlineLevel="2" x14ac:dyDescent="0.2">
      <c r="A392" s="29">
        <v>44027</v>
      </c>
      <c r="B392" s="1" t="s">
        <v>501</v>
      </c>
      <c r="C392" s="2">
        <v>100</v>
      </c>
      <c r="D392" s="5" t="str">
        <f t="shared" ref="D392:D455" si="6">IF(E392="","TOTAL","")</f>
        <v/>
      </c>
      <c r="E392" t="s">
        <v>71</v>
      </c>
    </row>
    <row r="393" spans="1:5" outlineLevel="2" x14ac:dyDescent="0.2">
      <c r="A393" s="29">
        <v>44027</v>
      </c>
      <c r="B393" s="1" t="s">
        <v>501</v>
      </c>
      <c r="C393" s="2">
        <v>1786</v>
      </c>
      <c r="D393" s="5" t="str">
        <f t="shared" si="6"/>
        <v/>
      </c>
      <c r="E393" t="s">
        <v>65</v>
      </c>
    </row>
    <row r="394" spans="1:5" outlineLevel="2" x14ac:dyDescent="0.2">
      <c r="A394" s="29">
        <v>44027</v>
      </c>
      <c r="B394" s="1" t="s">
        <v>501</v>
      </c>
      <c r="C394" s="2">
        <v>938</v>
      </c>
      <c r="D394" s="5" t="str">
        <f t="shared" si="6"/>
        <v/>
      </c>
      <c r="E394" t="s">
        <v>65</v>
      </c>
    </row>
    <row r="395" spans="1:5" outlineLevel="2" x14ac:dyDescent="0.2">
      <c r="A395" s="29">
        <v>44027</v>
      </c>
      <c r="B395" s="1" t="s">
        <v>501</v>
      </c>
      <c r="C395" s="2">
        <v>666.8</v>
      </c>
      <c r="D395" s="5" t="str">
        <f t="shared" si="6"/>
        <v/>
      </c>
      <c r="E395" t="s">
        <v>65</v>
      </c>
    </row>
    <row r="396" spans="1:5" outlineLevel="2" x14ac:dyDescent="0.2">
      <c r="A396" s="29">
        <v>44027</v>
      </c>
      <c r="B396" s="1" t="s">
        <v>501</v>
      </c>
      <c r="C396" s="2">
        <v>55</v>
      </c>
      <c r="D396" s="5" t="str">
        <f t="shared" si="6"/>
        <v/>
      </c>
      <c r="E396" t="s">
        <v>71</v>
      </c>
    </row>
    <row r="397" spans="1:5" outlineLevel="2" x14ac:dyDescent="0.2">
      <c r="A397" s="29">
        <v>44027</v>
      </c>
      <c r="B397" s="1" t="s">
        <v>501</v>
      </c>
      <c r="C397" s="2">
        <v>40</v>
      </c>
      <c r="D397" s="5" t="str">
        <f t="shared" si="6"/>
        <v/>
      </c>
      <c r="E397" t="s">
        <v>71</v>
      </c>
    </row>
    <row r="398" spans="1:5" outlineLevel="2" x14ac:dyDescent="0.2">
      <c r="A398" s="29">
        <v>44027</v>
      </c>
      <c r="B398" s="1" t="s">
        <v>501</v>
      </c>
      <c r="C398" s="2">
        <v>75</v>
      </c>
      <c r="D398" s="5" t="str">
        <f t="shared" si="6"/>
        <v/>
      </c>
      <c r="E398" t="s">
        <v>71</v>
      </c>
    </row>
    <row r="399" spans="1:5" outlineLevel="2" x14ac:dyDescent="0.2">
      <c r="A399" s="29">
        <v>44027</v>
      </c>
      <c r="B399" s="1" t="s">
        <v>501</v>
      </c>
      <c r="C399" s="2">
        <v>50</v>
      </c>
      <c r="D399" s="5" t="str">
        <f t="shared" si="6"/>
        <v/>
      </c>
      <c r="E399" t="s">
        <v>71</v>
      </c>
    </row>
    <row r="400" spans="1:5" outlineLevel="2" x14ac:dyDescent="0.2">
      <c r="A400" s="29">
        <v>44027</v>
      </c>
      <c r="B400" s="1" t="s">
        <v>501</v>
      </c>
      <c r="C400" s="2">
        <v>40</v>
      </c>
      <c r="D400" s="5" t="str">
        <f t="shared" si="6"/>
        <v/>
      </c>
      <c r="E400" t="s">
        <v>71</v>
      </c>
    </row>
    <row r="401" spans="1:5" outlineLevel="2" x14ac:dyDescent="0.2">
      <c r="A401" s="29">
        <v>44027</v>
      </c>
      <c r="B401" s="1" t="s">
        <v>501</v>
      </c>
      <c r="C401" s="2">
        <v>40</v>
      </c>
      <c r="D401" s="5" t="str">
        <f t="shared" si="6"/>
        <v/>
      </c>
      <c r="E401" t="s">
        <v>71</v>
      </c>
    </row>
    <row r="402" spans="1:5" outlineLevel="2" x14ac:dyDescent="0.2">
      <c r="A402" s="29">
        <v>44027</v>
      </c>
      <c r="B402" s="1" t="s">
        <v>501</v>
      </c>
      <c r="C402" s="2">
        <v>90</v>
      </c>
      <c r="D402" s="5" t="str">
        <f t="shared" si="6"/>
        <v/>
      </c>
      <c r="E402" t="s">
        <v>71</v>
      </c>
    </row>
    <row r="403" spans="1:5" outlineLevel="2" x14ac:dyDescent="0.2">
      <c r="A403" s="29">
        <v>44027</v>
      </c>
      <c r="B403" s="1" t="s">
        <v>501</v>
      </c>
      <c r="C403" s="2">
        <v>130</v>
      </c>
      <c r="D403" s="5" t="str">
        <f t="shared" si="6"/>
        <v/>
      </c>
      <c r="E403" t="s">
        <v>71</v>
      </c>
    </row>
    <row r="404" spans="1:5" outlineLevel="2" x14ac:dyDescent="0.2">
      <c r="A404" s="29">
        <v>44027</v>
      </c>
      <c r="B404" s="1" t="s">
        <v>501</v>
      </c>
      <c r="C404" s="2">
        <v>50</v>
      </c>
      <c r="D404" s="5" t="str">
        <f t="shared" si="6"/>
        <v/>
      </c>
      <c r="E404" t="s">
        <v>71</v>
      </c>
    </row>
    <row r="405" spans="1:5" outlineLevel="2" x14ac:dyDescent="0.2">
      <c r="A405" s="29">
        <v>44027</v>
      </c>
      <c r="B405" s="1" t="s">
        <v>501</v>
      </c>
      <c r="C405" s="2">
        <v>110</v>
      </c>
      <c r="D405" s="5" t="str">
        <f t="shared" si="6"/>
        <v/>
      </c>
      <c r="E405" t="s">
        <v>71</v>
      </c>
    </row>
    <row r="406" spans="1:5" outlineLevel="2" x14ac:dyDescent="0.2">
      <c r="A406" s="29">
        <v>44027</v>
      </c>
      <c r="B406" s="1" t="s">
        <v>501</v>
      </c>
      <c r="C406" s="2">
        <v>50</v>
      </c>
      <c r="D406" s="5" t="str">
        <f t="shared" si="6"/>
        <v/>
      </c>
      <c r="E406" t="s">
        <v>71</v>
      </c>
    </row>
    <row r="407" spans="1:5" outlineLevel="2" x14ac:dyDescent="0.2">
      <c r="A407" s="29">
        <v>44027</v>
      </c>
      <c r="B407" s="1" t="s">
        <v>501</v>
      </c>
      <c r="C407" s="2">
        <v>45</v>
      </c>
      <c r="D407" s="5" t="str">
        <f t="shared" si="6"/>
        <v/>
      </c>
      <c r="E407" t="s">
        <v>71</v>
      </c>
    </row>
    <row r="408" spans="1:5" outlineLevel="2" x14ac:dyDescent="0.2">
      <c r="A408" s="29">
        <v>44027</v>
      </c>
      <c r="B408" s="1" t="s">
        <v>501</v>
      </c>
      <c r="C408" s="2">
        <v>35</v>
      </c>
      <c r="D408" s="5" t="str">
        <f t="shared" si="6"/>
        <v/>
      </c>
      <c r="E408" t="s">
        <v>71</v>
      </c>
    </row>
    <row r="409" spans="1:5" outlineLevel="2" x14ac:dyDescent="0.2">
      <c r="A409" s="29">
        <v>44027</v>
      </c>
      <c r="B409" s="1" t="s">
        <v>501</v>
      </c>
      <c r="C409" s="2">
        <v>30</v>
      </c>
      <c r="D409" s="5" t="str">
        <f t="shared" si="6"/>
        <v/>
      </c>
      <c r="E409" t="s">
        <v>71</v>
      </c>
    </row>
    <row r="410" spans="1:5" outlineLevel="2" x14ac:dyDescent="0.2">
      <c r="A410" s="29">
        <v>44027</v>
      </c>
      <c r="B410" s="1" t="s">
        <v>501</v>
      </c>
      <c r="C410" s="2">
        <v>210</v>
      </c>
      <c r="D410" s="5" t="str">
        <f t="shared" si="6"/>
        <v/>
      </c>
      <c r="E410" t="s">
        <v>71</v>
      </c>
    </row>
    <row r="411" spans="1:5" outlineLevel="2" x14ac:dyDescent="0.2">
      <c r="A411" s="29">
        <v>44027</v>
      </c>
      <c r="B411" s="1" t="s">
        <v>501</v>
      </c>
      <c r="C411" s="2">
        <v>270</v>
      </c>
      <c r="D411" s="5" t="str">
        <f t="shared" si="6"/>
        <v/>
      </c>
      <c r="E411" t="s">
        <v>71</v>
      </c>
    </row>
    <row r="412" spans="1:5" outlineLevel="2" x14ac:dyDescent="0.2">
      <c r="A412" s="29">
        <v>44027</v>
      </c>
      <c r="B412" s="1" t="s">
        <v>501</v>
      </c>
      <c r="C412" s="2">
        <v>400</v>
      </c>
      <c r="D412" s="5" t="str">
        <f t="shared" si="6"/>
        <v/>
      </c>
      <c r="E412" t="s">
        <v>71</v>
      </c>
    </row>
    <row r="413" spans="1:5" outlineLevel="2" x14ac:dyDescent="0.2">
      <c r="A413" s="29">
        <v>44027</v>
      </c>
      <c r="B413" s="1" t="s">
        <v>501</v>
      </c>
      <c r="C413" s="2">
        <v>35</v>
      </c>
      <c r="D413" s="5" t="str">
        <f t="shared" si="6"/>
        <v/>
      </c>
      <c r="E413" t="s">
        <v>71</v>
      </c>
    </row>
    <row r="414" spans="1:5" outlineLevel="2" x14ac:dyDescent="0.2">
      <c r="A414" s="29">
        <v>44027</v>
      </c>
      <c r="B414" s="1" t="s">
        <v>501</v>
      </c>
      <c r="C414" s="2">
        <v>352</v>
      </c>
      <c r="D414" s="5" t="str">
        <f t="shared" si="6"/>
        <v/>
      </c>
      <c r="E414" t="s">
        <v>65</v>
      </c>
    </row>
    <row r="415" spans="1:5" outlineLevel="2" x14ac:dyDescent="0.2">
      <c r="A415" s="29">
        <v>44027</v>
      </c>
      <c r="B415" s="1" t="s">
        <v>501</v>
      </c>
      <c r="C415" s="2">
        <v>641</v>
      </c>
      <c r="D415" s="5" t="str">
        <f t="shared" si="6"/>
        <v/>
      </c>
      <c r="E415" t="s">
        <v>65</v>
      </c>
    </row>
    <row r="416" spans="1:5" outlineLevel="2" x14ac:dyDescent="0.2">
      <c r="A416" s="29">
        <v>44027</v>
      </c>
      <c r="B416" s="1" t="s">
        <v>501</v>
      </c>
      <c r="C416" s="2">
        <v>160</v>
      </c>
      <c r="D416" s="5" t="str">
        <f t="shared" si="6"/>
        <v/>
      </c>
      <c r="E416" t="s">
        <v>65</v>
      </c>
    </row>
    <row r="417" spans="1:5" outlineLevel="2" x14ac:dyDescent="0.2">
      <c r="A417" s="29">
        <v>44027</v>
      </c>
      <c r="B417" s="1" t="s">
        <v>501</v>
      </c>
      <c r="C417" s="2">
        <v>97</v>
      </c>
      <c r="D417" s="5" t="str">
        <f t="shared" si="6"/>
        <v/>
      </c>
      <c r="E417" t="s">
        <v>65</v>
      </c>
    </row>
    <row r="418" spans="1:5" outlineLevel="2" x14ac:dyDescent="0.2">
      <c r="A418" s="29">
        <v>44027</v>
      </c>
      <c r="B418" s="1" t="s">
        <v>501</v>
      </c>
      <c r="C418" s="2">
        <v>822.4</v>
      </c>
      <c r="D418" s="5" t="str">
        <f t="shared" si="6"/>
        <v/>
      </c>
      <c r="E418" t="s">
        <v>65</v>
      </c>
    </row>
    <row r="419" spans="1:5" ht="15.75" outlineLevel="1" x14ac:dyDescent="0.25">
      <c r="A419" s="25">
        <f>A418</f>
        <v>44027</v>
      </c>
      <c r="B419" s="26" t="str">
        <f>B418</f>
        <v>LISLE VIOLIN SHOP</v>
      </c>
      <c r="C419" s="24">
        <f>SUBTOTAL(9,C384:C418)</f>
        <v>8113.2</v>
      </c>
      <c r="D419" s="24" t="s">
        <v>1012</v>
      </c>
    </row>
    <row r="420" spans="1:5" outlineLevel="2" x14ac:dyDescent="0.2">
      <c r="A420" s="29">
        <v>44027</v>
      </c>
      <c r="B420" s="1" t="s">
        <v>50</v>
      </c>
      <c r="C420" s="2">
        <v>498.64</v>
      </c>
      <c r="D420" s="5" t="str">
        <f t="shared" si="6"/>
        <v/>
      </c>
      <c r="E420" t="s">
        <v>75</v>
      </c>
    </row>
    <row r="421" spans="1:5" outlineLevel="2" x14ac:dyDescent="0.2">
      <c r="A421" s="29">
        <v>44027</v>
      </c>
      <c r="B421" s="1" t="s">
        <v>50</v>
      </c>
      <c r="C421" s="2">
        <v>910</v>
      </c>
      <c r="D421" s="5" t="str">
        <f t="shared" si="6"/>
        <v/>
      </c>
      <c r="E421" t="s">
        <v>79</v>
      </c>
    </row>
    <row r="422" spans="1:5" ht="15.75" outlineLevel="1" x14ac:dyDescent="0.25">
      <c r="A422" s="25">
        <f>A421</f>
        <v>44027</v>
      </c>
      <c r="B422" s="26" t="str">
        <f>B421</f>
        <v>SLPC INC</v>
      </c>
      <c r="C422" s="24">
        <f>SUBTOTAL(9,C420:C421)</f>
        <v>1408.6399999999999</v>
      </c>
      <c r="D422" s="24" t="s">
        <v>1012</v>
      </c>
    </row>
    <row r="423" spans="1:5" outlineLevel="2" x14ac:dyDescent="0.2">
      <c r="A423" s="29">
        <v>44027</v>
      </c>
      <c r="B423" s="1" t="s">
        <v>18</v>
      </c>
      <c r="C423" s="2">
        <v>26919.200000000001</v>
      </c>
      <c r="D423" s="5" t="str">
        <f t="shared" si="6"/>
        <v/>
      </c>
      <c r="E423" t="s">
        <v>76</v>
      </c>
    </row>
    <row r="424" spans="1:5" outlineLevel="2" x14ac:dyDescent="0.2">
      <c r="A424" s="29">
        <v>44027</v>
      </c>
      <c r="B424" s="1" t="s">
        <v>18</v>
      </c>
      <c r="C424" s="2">
        <v>59.44</v>
      </c>
      <c r="D424" s="5" t="str">
        <f t="shared" si="6"/>
        <v/>
      </c>
      <c r="E424" t="s">
        <v>65</v>
      </c>
    </row>
    <row r="425" spans="1:5" ht="15.75" outlineLevel="1" x14ac:dyDescent="0.25">
      <c r="A425" s="25">
        <f>A424</f>
        <v>44027</v>
      </c>
      <c r="B425" s="26" t="str">
        <f>B424</f>
        <v>BUCKEYE CLEANING CENTER</v>
      </c>
      <c r="C425" s="24">
        <f>SUBTOTAL(9,C423:C424)</f>
        <v>26978.639999999999</v>
      </c>
      <c r="D425" s="24" t="s">
        <v>1012</v>
      </c>
    </row>
    <row r="426" spans="1:5" outlineLevel="2" x14ac:dyDescent="0.2">
      <c r="A426" s="29">
        <v>44027</v>
      </c>
      <c r="B426" s="1" t="s">
        <v>247</v>
      </c>
      <c r="C426" s="2">
        <v>710</v>
      </c>
      <c r="D426" s="5" t="str">
        <f t="shared" si="6"/>
        <v/>
      </c>
      <c r="E426" t="s">
        <v>65</v>
      </c>
    </row>
    <row r="427" spans="1:5" outlineLevel="2" x14ac:dyDescent="0.2">
      <c r="A427" s="29">
        <v>44027</v>
      </c>
      <c r="B427" s="1" t="s">
        <v>247</v>
      </c>
      <c r="C427" s="2">
        <v>3550</v>
      </c>
      <c r="D427" s="5" t="str">
        <f t="shared" si="6"/>
        <v/>
      </c>
      <c r="E427" t="s">
        <v>65</v>
      </c>
    </row>
    <row r="428" spans="1:5" ht="15.75" outlineLevel="1" x14ac:dyDescent="0.25">
      <c r="A428" s="25">
        <f>A427</f>
        <v>44027</v>
      </c>
      <c r="B428" s="26" t="str">
        <f>B427</f>
        <v>SCHOOL HEALTH CORPORATION</v>
      </c>
      <c r="C428" s="24">
        <f>SUBTOTAL(9,C426:C427)</f>
        <v>4260</v>
      </c>
      <c r="D428" s="24" t="s">
        <v>1012</v>
      </c>
    </row>
    <row r="429" spans="1:5" outlineLevel="2" x14ac:dyDescent="0.2">
      <c r="A429" s="29">
        <v>44027</v>
      </c>
      <c r="B429" s="1" t="s">
        <v>52</v>
      </c>
      <c r="C429" s="2">
        <v>319.89</v>
      </c>
      <c r="D429" s="5" t="str">
        <f t="shared" si="6"/>
        <v/>
      </c>
      <c r="E429" t="s">
        <v>66</v>
      </c>
    </row>
    <row r="430" spans="1:5" outlineLevel="2" x14ac:dyDescent="0.2">
      <c r="A430" s="29">
        <v>44027</v>
      </c>
      <c r="B430" s="1" t="s">
        <v>52</v>
      </c>
      <c r="C430" s="2">
        <v>199.6</v>
      </c>
      <c r="D430" s="5" t="str">
        <f t="shared" si="6"/>
        <v/>
      </c>
      <c r="E430" t="s">
        <v>66</v>
      </c>
    </row>
    <row r="431" spans="1:5" outlineLevel="2" x14ac:dyDescent="0.2">
      <c r="A431" s="29">
        <v>44027</v>
      </c>
      <c r="B431" s="1" t="s">
        <v>52</v>
      </c>
      <c r="C431" s="2">
        <v>535.1</v>
      </c>
      <c r="D431" s="5" t="str">
        <f t="shared" si="6"/>
        <v/>
      </c>
      <c r="E431" t="s">
        <v>66</v>
      </c>
    </row>
    <row r="432" spans="1:5" outlineLevel="2" x14ac:dyDescent="0.2">
      <c r="A432" s="29">
        <v>44027</v>
      </c>
      <c r="B432" s="1" t="s">
        <v>52</v>
      </c>
      <c r="C432" s="2">
        <v>793.74</v>
      </c>
      <c r="D432" s="5" t="str">
        <f t="shared" si="6"/>
        <v/>
      </c>
      <c r="E432" t="s">
        <v>186</v>
      </c>
    </row>
    <row r="433" spans="1:5" outlineLevel="2" x14ac:dyDescent="0.2">
      <c r="A433" s="29">
        <v>44027</v>
      </c>
      <c r="B433" s="1" t="s">
        <v>52</v>
      </c>
      <c r="C433" s="2">
        <v>2566.44</v>
      </c>
      <c r="D433" s="5" t="str">
        <f t="shared" si="6"/>
        <v/>
      </c>
      <c r="E433" t="s">
        <v>394</v>
      </c>
    </row>
    <row r="434" spans="1:5" outlineLevel="2" x14ac:dyDescent="0.2">
      <c r="A434" s="29">
        <v>44027</v>
      </c>
      <c r="B434" s="1" t="s">
        <v>52</v>
      </c>
      <c r="C434" s="2">
        <v>96.85</v>
      </c>
      <c r="D434" s="5" t="str">
        <f t="shared" si="6"/>
        <v/>
      </c>
      <c r="E434" t="s">
        <v>66</v>
      </c>
    </row>
    <row r="435" spans="1:5" outlineLevel="2" x14ac:dyDescent="0.2">
      <c r="A435" s="29">
        <v>44027</v>
      </c>
      <c r="B435" s="1" t="s">
        <v>52</v>
      </c>
      <c r="C435" s="2">
        <v>15.99</v>
      </c>
      <c r="D435" s="5" t="str">
        <f t="shared" si="6"/>
        <v/>
      </c>
      <c r="E435" t="s">
        <v>66</v>
      </c>
    </row>
    <row r="436" spans="1:5" outlineLevel="2" x14ac:dyDescent="0.2">
      <c r="A436" s="29">
        <v>44027</v>
      </c>
      <c r="B436" s="1" t="s">
        <v>52</v>
      </c>
      <c r="C436" s="2">
        <v>99.8</v>
      </c>
      <c r="D436" s="5" t="str">
        <f t="shared" si="6"/>
        <v/>
      </c>
      <c r="E436" t="s">
        <v>66</v>
      </c>
    </row>
    <row r="437" spans="1:5" outlineLevel="2" x14ac:dyDescent="0.2">
      <c r="A437" s="29">
        <v>44027</v>
      </c>
      <c r="B437" s="1" t="s">
        <v>52</v>
      </c>
      <c r="C437" s="2">
        <v>578</v>
      </c>
      <c r="D437" s="5" t="str">
        <f t="shared" si="6"/>
        <v/>
      </c>
      <c r="E437" t="s">
        <v>66</v>
      </c>
    </row>
    <row r="438" spans="1:5" ht="15.75" outlineLevel="1" x14ac:dyDescent="0.25">
      <c r="A438" s="25">
        <f>A437</f>
        <v>44027</v>
      </c>
      <c r="B438" s="26" t="str">
        <f>B437</f>
        <v>BARNES &amp; NOBLE INC</v>
      </c>
      <c r="C438" s="24">
        <f>SUBTOTAL(9,C429:C437)</f>
        <v>5205.4100000000008</v>
      </c>
      <c r="D438" s="24" t="s">
        <v>1012</v>
      </c>
    </row>
    <row r="439" spans="1:5" outlineLevel="2" x14ac:dyDescent="0.2">
      <c r="A439" s="29">
        <v>44027</v>
      </c>
      <c r="B439" s="1" t="s">
        <v>12</v>
      </c>
      <c r="C439" s="2">
        <v>179.55</v>
      </c>
      <c r="D439" s="5" t="str">
        <f t="shared" si="6"/>
        <v/>
      </c>
      <c r="E439" t="s">
        <v>393</v>
      </c>
    </row>
    <row r="440" spans="1:5" outlineLevel="2" x14ac:dyDescent="0.2">
      <c r="A440" s="29">
        <v>44027</v>
      </c>
      <c r="B440" s="1" t="s">
        <v>12</v>
      </c>
      <c r="C440" s="2">
        <v>441.61</v>
      </c>
      <c r="D440" s="5" t="str">
        <f t="shared" si="6"/>
        <v/>
      </c>
      <c r="E440" t="s">
        <v>65</v>
      </c>
    </row>
    <row r="441" spans="1:5" outlineLevel="2" x14ac:dyDescent="0.2">
      <c r="A441" s="29">
        <v>44027</v>
      </c>
      <c r="B441" s="1" t="s">
        <v>12</v>
      </c>
      <c r="C441" s="2">
        <v>851.03</v>
      </c>
      <c r="D441" s="5" t="str">
        <f t="shared" si="6"/>
        <v/>
      </c>
      <c r="E441" t="s">
        <v>186</v>
      </c>
    </row>
    <row r="442" spans="1:5" outlineLevel="2" x14ac:dyDescent="0.2">
      <c r="A442" s="29">
        <v>44027</v>
      </c>
      <c r="B442" s="1" t="s">
        <v>12</v>
      </c>
      <c r="C442" s="2">
        <v>738.2</v>
      </c>
      <c r="D442" s="5" t="str">
        <f t="shared" si="6"/>
        <v/>
      </c>
      <c r="E442" t="s">
        <v>65</v>
      </c>
    </row>
    <row r="443" spans="1:5" outlineLevel="2" x14ac:dyDescent="0.2">
      <c r="A443" s="29">
        <v>44027</v>
      </c>
      <c r="B443" s="1" t="s">
        <v>12</v>
      </c>
      <c r="C443" s="2">
        <v>369.1</v>
      </c>
      <c r="D443" s="5" t="str">
        <f t="shared" si="6"/>
        <v/>
      </c>
      <c r="E443" t="s">
        <v>393</v>
      </c>
    </row>
    <row r="444" spans="1:5" outlineLevel="2" x14ac:dyDescent="0.2">
      <c r="A444" s="29">
        <v>44027</v>
      </c>
      <c r="B444" s="1" t="s">
        <v>12</v>
      </c>
      <c r="C444" s="2">
        <v>369.1</v>
      </c>
      <c r="D444" s="5" t="str">
        <f t="shared" si="6"/>
        <v/>
      </c>
      <c r="E444" t="s">
        <v>393</v>
      </c>
    </row>
    <row r="445" spans="1:5" outlineLevel="2" x14ac:dyDescent="0.2">
      <c r="A445" s="29">
        <v>44027</v>
      </c>
      <c r="B445" s="1" t="s">
        <v>12</v>
      </c>
      <c r="C445" s="2">
        <v>553.88</v>
      </c>
      <c r="D445" s="5" t="str">
        <f t="shared" si="6"/>
        <v/>
      </c>
      <c r="E445" t="s">
        <v>393</v>
      </c>
    </row>
    <row r="446" spans="1:5" outlineLevel="2" x14ac:dyDescent="0.2">
      <c r="A446" s="29">
        <v>44027</v>
      </c>
      <c r="B446" s="1" t="s">
        <v>12</v>
      </c>
      <c r="C446" s="2">
        <v>7.14</v>
      </c>
      <c r="D446" s="5" t="str">
        <f t="shared" si="6"/>
        <v/>
      </c>
      <c r="E446" t="s">
        <v>65</v>
      </c>
    </row>
    <row r="447" spans="1:5" outlineLevel="2" x14ac:dyDescent="0.2">
      <c r="A447" s="29">
        <v>44027</v>
      </c>
      <c r="B447" s="1" t="s">
        <v>12</v>
      </c>
      <c r="C447" s="2">
        <v>641.9</v>
      </c>
      <c r="D447" s="5" t="str">
        <f t="shared" si="6"/>
        <v/>
      </c>
      <c r="E447" t="s">
        <v>393</v>
      </c>
    </row>
    <row r="448" spans="1:5" outlineLevel="2" x14ac:dyDescent="0.2">
      <c r="A448" s="29">
        <v>44027</v>
      </c>
      <c r="B448" s="1" t="s">
        <v>12</v>
      </c>
      <c r="C448" s="2">
        <v>512.17999999999995</v>
      </c>
      <c r="D448" s="5" t="str">
        <f t="shared" si="6"/>
        <v/>
      </c>
      <c r="E448" t="s">
        <v>393</v>
      </c>
    </row>
    <row r="449" spans="1:5" outlineLevel="2" x14ac:dyDescent="0.2">
      <c r="A449" s="29">
        <v>44027</v>
      </c>
      <c r="B449" s="1" t="s">
        <v>12</v>
      </c>
      <c r="C449" s="2">
        <v>76.3</v>
      </c>
      <c r="D449" s="5" t="str">
        <f t="shared" si="6"/>
        <v/>
      </c>
      <c r="E449" t="s">
        <v>393</v>
      </c>
    </row>
    <row r="450" spans="1:5" ht="15.75" outlineLevel="1" x14ac:dyDescent="0.25">
      <c r="A450" s="25">
        <f>A449</f>
        <v>44027</v>
      </c>
      <c r="B450" s="26" t="str">
        <f>B449</f>
        <v>SCHOOL SPECIALTY INC</v>
      </c>
      <c r="C450" s="24">
        <f>SUBTOTAL(9,C439:C449)</f>
        <v>4739.9900000000007</v>
      </c>
      <c r="D450" s="24" t="s">
        <v>1012</v>
      </c>
    </row>
    <row r="451" spans="1:5" outlineLevel="2" x14ac:dyDescent="0.2">
      <c r="A451" s="29">
        <v>44027</v>
      </c>
      <c r="B451" s="1" t="s">
        <v>13</v>
      </c>
      <c r="C451" s="2">
        <v>228</v>
      </c>
      <c r="D451" s="5" t="str">
        <f t="shared" si="6"/>
        <v/>
      </c>
      <c r="E451" t="s">
        <v>232</v>
      </c>
    </row>
    <row r="452" spans="1:5" outlineLevel="2" x14ac:dyDescent="0.2">
      <c r="A452" s="29">
        <v>44027</v>
      </c>
      <c r="B452" s="1" t="s">
        <v>13</v>
      </c>
      <c r="C452" s="2">
        <v>239</v>
      </c>
      <c r="D452" s="5" t="str">
        <f t="shared" si="6"/>
        <v/>
      </c>
      <c r="E452" t="s">
        <v>495</v>
      </c>
    </row>
    <row r="453" spans="1:5" ht="15.75" outlineLevel="1" x14ac:dyDescent="0.25">
      <c r="A453" s="25">
        <f>A452</f>
        <v>44027</v>
      </c>
      <c r="B453" s="26" t="str">
        <f>B452</f>
        <v>B &amp; H PHOTO-VIDEO</v>
      </c>
      <c r="C453" s="24">
        <f>SUBTOTAL(9,C451:C452)</f>
        <v>467</v>
      </c>
      <c r="D453" s="24" t="s">
        <v>1012</v>
      </c>
    </row>
    <row r="454" spans="1:5" outlineLevel="2" x14ac:dyDescent="0.2">
      <c r="A454" s="29">
        <v>44027</v>
      </c>
      <c r="B454" s="1" t="s">
        <v>14</v>
      </c>
      <c r="C454" s="2">
        <v>3580</v>
      </c>
      <c r="D454" s="5" t="str">
        <f t="shared" si="6"/>
        <v/>
      </c>
      <c r="E454" t="s">
        <v>72</v>
      </c>
    </row>
    <row r="455" spans="1:5" outlineLevel="2" x14ac:dyDescent="0.2">
      <c r="A455" s="29">
        <v>44027</v>
      </c>
      <c r="B455" s="1" t="s">
        <v>14</v>
      </c>
      <c r="C455" s="2">
        <v>5370</v>
      </c>
      <c r="D455" s="5" t="str">
        <f t="shared" si="6"/>
        <v/>
      </c>
      <c r="E455" t="s">
        <v>72</v>
      </c>
    </row>
    <row r="456" spans="1:5" outlineLevel="2" x14ac:dyDescent="0.2">
      <c r="A456" s="29">
        <v>44027</v>
      </c>
      <c r="B456" s="1" t="s">
        <v>14</v>
      </c>
      <c r="C456" s="2">
        <v>4475</v>
      </c>
      <c r="D456" s="5" t="str">
        <f t="shared" ref="D456:D519" si="7">IF(E456="","TOTAL","")</f>
        <v/>
      </c>
      <c r="E456" t="s">
        <v>72</v>
      </c>
    </row>
    <row r="457" spans="1:5" outlineLevel="2" x14ac:dyDescent="0.2">
      <c r="A457" s="29">
        <v>44027</v>
      </c>
      <c r="B457" s="1" t="s">
        <v>14</v>
      </c>
      <c r="C457" s="2">
        <v>22375</v>
      </c>
      <c r="D457" s="5" t="str">
        <f t="shared" si="7"/>
        <v/>
      </c>
      <c r="E457" t="s">
        <v>72</v>
      </c>
    </row>
    <row r="458" spans="1:5" outlineLevel="2" x14ac:dyDescent="0.2">
      <c r="A458" s="29">
        <v>44027</v>
      </c>
      <c r="B458" s="1" t="s">
        <v>14</v>
      </c>
      <c r="C458" s="2">
        <v>895</v>
      </c>
      <c r="D458" s="5" t="str">
        <f t="shared" si="7"/>
        <v/>
      </c>
      <c r="E458" t="s">
        <v>72</v>
      </c>
    </row>
    <row r="459" spans="1:5" outlineLevel="2" x14ac:dyDescent="0.2">
      <c r="A459" s="29">
        <v>44027</v>
      </c>
      <c r="B459" s="1" t="s">
        <v>14</v>
      </c>
      <c r="C459" s="2">
        <v>228.8</v>
      </c>
      <c r="D459" s="5" t="str">
        <f t="shared" si="7"/>
        <v/>
      </c>
      <c r="E459" t="s">
        <v>65</v>
      </c>
    </row>
    <row r="460" spans="1:5" outlineLevel="2" x14ac:dyDescent="0.2">
      <c r="A460" s="29">
        <v>44027</v>
      </c>
      <c r="B460" s="1" t="s">
        <v>14</v>
      </c>
      <c r="C460" s="2">
        <v>215.19</v>
      </c>
      <c r="D460" s="5" t="str">
        <f t="shared" si="7"/>
        <v/>
      </c>
      <c r="E460" t="s">
        <v>65</v>
      </c>
    </row>
    <row r="461" spans="1:5" outlineLevel="2" x14ac:dyDescent="0.2">
      <c r="A461" s="29">
        <v>44027</v>
      </c>
      <c r="B461" s="1" t="s">
        <v>14</v>
      </c>
      <c r="C461" s="2">
        <v>580</v>
      </c>
      <c r="D461" s="5" t="str">
        <f t="shared" si="7"/>
        <v/>
      </c>
      <c r="E461" t="s">
        <v>65</v>
      </c>
    </row>
    <row r="462" spans="1:5" outlineLevel="2" x14ac:dyDescent="0.2">
      <c r="A462" s="29">
        <v>44027</v>
      </c>
      <c r="B462" s="1" t="s">
        <v>14</v>
      </c>
      <c r="C462" s="2">
        <v>50.17</v>
      </c>
      <c r="D462" s="5" t="str">
        <f t="shared" si="7"/>
        <v/>
      </c>
      <c r="E462" t="s">
        <v>65</v>
      </c>
    </row>
    <row r="463" spans="1:5" outlineLevel="2" x14ac:dyDescent="0.2">
      <c r="A463" s="29">
        <v>44027</v>
      </c>
      <c r="B463" s="1" t="s">
        <v>14</v>
      </c>
      <c r="C463" s="2">
        <v>280.32</v>
      </c>
      <c r="D463" s="5" t="str">
        <f t="shared" si="7"/>
        <v/>
      </c>
      <c r="E463" t="s">
        <v>65</v>
      </c>
    </row>
    <row r="464" spans="1:5" outlineLevel="2" x14ac:dyDescent="0.2">
      <c r="A464" s="29">
        <v>44027</v>
      </c>
      <c r="B464" s="1" t="s">
        <v>14</v>
      </c>
      <c r="C464" s="2">
        <v>220</v>
      </c>
      <c r="D464" s="5" t="str">
        <f t="shared" si="7"/>
        <v/>
      </c>
      <c r="E464" t="s">
        <v>65</v>
      </c>
    </row>
    <row r="465" spans="1:5" outlineLevel="2" x14ac:dyDescent="0.2">
      <c r="A465" s="29">
        <v>44027</v>
      </c>
      <c r="B465" s="1" t="s">
        <v>14</v>
      </c>
      <c r="C465" s="2">
        <v>1516.89</v>
      </c>
      <c r="D465" s="5" t="str">
        <f t="shared" si="7"/>
        <v/>
      </c>
      <c r="E465" t="s">
        <v>65</v>
      </c>
    </row>
    <row r="466" spans="1:5" outlineLevel="2" x14ac:dyDescent="0.2">
      <c r="A466" s="29">
        <v>44027</v>
      </c>
      <c r="B466" s="1" t="s">
        <v>14</v>
      </c>
      <c r="C466" s="2">
        <v>84</v>
      </c>
      <c r="D466" s="5" t="str">
        <f t="shared" si="7"/>
        <v/>
      </c>
      <c r="E466" t="s">
        <v>65</v>
      </c>
    </row>
    <row r="467" spans="1:5" outlineLevel="2" x14ac:dyDescent="0.2">
      <c r="A467" s="29">
        <v>44027</v>
      </c>
      <c r="B467" s="1" t="s">
        <v>14</v>
      </c>
      <c r="C467" s="2">
        <v>2162</v>
      </c>
      <c r="D467" s="5" t="str">
        <f t="shared" si="7"/>
        <v/>
      </c>
      <c r="E467" t="s">
        <v>65</v>
      </c>
    </row>
    <row r="468" spans="1:5" outlineLevel="2" x14ac:dyDescent="0.2">
      <c r="A468" s="29">
        <v>44027</v>
      </c>
      <c r="B468" s="1" t="s">
        <v>14</v>
      </c>
      <c r="C468" s="2">
        <v>419.7</v>
      </c>
      <c r="D468" s="5" t="str">
        <f t="shared" si="7"/>
        <v/>
      </c>
      <c r="E468" t="s">
        <v>186</v>
      </c>
    </row>
    <row r="469" spans="1:5" outlineLevel="2" x14ac:dyDescent="0.2">
      <c r="A469" s="29">
        <v>44027</v>
      </c>
      <c r="B469" s="1" t="s">
        <v>14</v>
      </c>
      <c r="C469" s="2">
        <v>1099.07</v>
      </c>
      <c r="D469" s="5" t="str">
        <f t="shared" si="7"/>
        <v/>
      </c>
      <c r="E469" t="s">
        <v>65</v>
      </c>
    </row>
    <row r="470" spans="1:5" outlineLevel="2" x14ac:dyDescent="0.2">
      <c r="A470" s="29">
        <v>44027</v>
      </c>
      <c r="B470" s="1" t="s">
        <v>14</v>
      </c>
      <c r="C470" s="2">
        <v>336.6</v>
      </c>
      <c r="D470" s="5" t="str">
        <f t="shared" si="7"/>
        <v/>
      </c>
      <c r="E470" t="s">
        <v>186</v>
      </c>
    </row>
    <row r="471" spans="1:5" outlineLevel="2" x14ac:dyDescent="0.2">
      <c r="A471" s="29">
        <v>44027</v>
      </c>
      <c r="B471" s="1" t="s">
        <v>14</v>
      </c>
      <c r="C471" s="2">
        <v>128</v>
      </c>
      <c r="D471" s="5" t="str">
        <f t="shared" si="7"/>
        <v/>
      </c>
      <c r="E471" t="s">
        <v>65</v>
      </c>
    </row>
    <row r="472" spans="1:5" outlineLevel="2" x14ac:dyDescent="0.2">
      <c r="A472" s="29">
        <v>44027</v>
      </c>
      <c r="B472" s="1" t="s">
        <v>14</v>
      </c>
      <c r="C472" s="2">
        <v>128</v>
      </c>
      <c r="D472" s="5" t="str">
        <f t="shared" si="7"/>
        <v/>
      </c>
      <c r="E472" t="s">
        <v>65</v>
      </c>
    </row>
    <row r="473" spans="1:5" outlineLevel="2" x14ac:dyDescent="0.2">
      <c r="A473" s="29">
        <v>44027</v>
      </c>
      <c r="B473" s="1" t="s">
        <v>14</v>
      </c>
      <c r="C473" s="2">
        <v>128</v>
      </c>
      <c r="D473" s="5" t="str">
        <f t="shared" si="7"/>
        <v/>
      </c>
      <c r="E473" t="s">
        <v>65</v>
      </c>
    </row>
    <row r="474" spans="1:5" outlineLevel="2" x14ac:dyDescent="0.2">
      <c r="A474" s="29">
        <v>44027</v>
      </c>
      <c r="B474" s="1" t="s">
        <v>14</v>
      </c>
      <c r="C474" s="2">
        <v>128</v>
      </c>
      <c r="D474" s="5" t="str">
        <f t="shared" si="7"/>
        <v/>
      </c>
      <c r="E474" t="s">
        <v>65</v>
      </c>
    </row>
    <row r="475" spans="1:5" outlineLevel="2" x14ac:dyDescent="0.2">
      <c r="A475" s="29">
        <v>44027</v>
      </c>
      <c r="B475" s="1" t="s">
        <v>14</v>
      </c>
      <c r="C475" s="2">
        <v>256</v>
      </c>
      <c r="D475" s="5" t="str">
        <f t="shared" si="7"/>
        <v/>
      </c>
      <c r="E475" t="s">
        <v>65</v>
      </c>
    </row>
    <row r="476" spans="1:5" outlineLevel="2" x14ac:dyDescent="0.2">
      <c r="A476" s="29">
        <v>44027</v>
      </c>
      <c r="B476" s="1" t="s">
        <v>14</v>
      </c>
      <c r="C476" s="2">
        <v>128</v>
      </c>
      <c r="D476" s="5" t="str">
        <f t="shared" si="7"/>
        <v/>
      </c>
      <c r="E476" t="s">
        <v>65</v>
      </c>
    </row>
    <row r="477" spans="1:5" outlineLevel="2" x14ac:dyDescent="0.2">
      <c r="A477" s="29">
        <v>44027</v>
      </c>
      <c r="B477" s="1" t="s">
        <v>14</v>
      </c>
      <c r="C477" s="2">
        <v>384</v>
      </c>
      <c r="D477" s="5" t="str">
        <f t="shared" si="7"/>
        <v/>
      </c>
      <c r="E477" t="s">
        <v>65</v>
      </c>
    </row>
    <row r="478" spans="1:5" outlineLevel="2" x14ac:dyDescent="0.2">
      <c r="A478" s="29">
        <v>44027</v>
      </c>
      <c r="B478" s="1" t="s">
        <v>14</v>
      </c>
      <c r="C478" s="2">
        <v>128</v>
      </c>
      <c r="D478" s="5" t="str">
        <f t="shared" si="7"/>
        <v/>
      </c>
      <c r="E478" t="s">
        <v>65</v>
      </c>
    </row>
    <row r="479" spans="1:5" outlineLevel="2" x14ac:dyDescent="0.2">
      <c r="A479" s="29">
        <v>44027</v>
      </c>
      <c r="B479" s="1" t="s">
        <v>14</v>
      </c>
      <c r="C479" s="2">
        <v>128</v>
      </c>
      <c r="D479" s="5" t="str">
        <f t="shared" si="7"/>
        <v/>
      </c>
      <c r="E479" t="s">
        <v>65</v>
      </c>
    </row>
    <row r="480" spans="1:5" outlineLevel="2" x14ac:dyDescent="0.2">
      <c r="A480" s="29">
        <v>44027</v>
      </c>
      <c r="B480" s="1" t="s">
        <v>14</v>
      </c>
      <c r="C480" s="2">
        <v>256</v>
      </c>
      <c r="D480" s="5" t="str">
        <f t="shared" si="7"/>
        <v/>
      </c>
      <c r="E480" t="s">
        <v>65</v>
      </c>
    </row>
    <row r="481" spans="1:5" outlineLevel="2" x14ac:dyDescent="0.2">
      <c r="A481" s="29">
        <v>44027</v>
      </c>
      <c r="B481" s="1" t="s">
        <v>14</v>
      </c>
      <c r="C481" s="2">
        <v>128</v>
      </c>
      <c r="D481" s="5" t="str">
        <f t="shared" si="7"/>
        <v/>
      </c>
      <c r="E481" t="s">
        <v>65</v>
      </c>
    </row>
    <row r="482" spans="1:5" outlineLevel="2" x14ac:dyDescent="0.2">
      <c r="A482" s="29">
        <v>44027</v>
      </c>
      <c r="B482" s="1" t="s">
        <v>14</v>
      </c>
      <c r="C482" s="2">
        <v>544</v>
      </c>
      <c r="D482" s="5" t="str">
        <f t="shared" si="7"/>
        <v/>
      </c>
      <c r="E482" t="s">
        <v>65</v>
      </c>
    </row>
    <row r="483" spans="1:5" outlineLevel="2" x14ac:dyDescent="0.2">
      <c r="A483" s="29">
        <v>44027</v>
      </c>
      <c r="B483" s="1" t="s">
        <v>14</v>
      </c>
      <c r="C483" s="2">
        <v>256</v>
      </c>
      <c r="D483" s="5" t="str">
        <f t="shared" si="7"/>
        <v/>
      </c>
      <c r="E483" t="s">
        <v>65</v>
      </c>
    </row>
    <row r="484" spans="1:5" outlineLevel="2" x14ac:dyDescent="0.2">
      <c r="A484" s="29">
        <v>44027</v>
      </c>
      <c r="B484" s="1" t="s">
        <v>14</v>
      </c>
      <c r="C484" s="2">
        <v>128</v>
      </c>
      <c r="D484" s="5" t="str">
        <f t="shared" si="7"/>
        <v/>
      </c>
      <c r="E484" t="s">
        <v>65</v>
      </c>
    </row>
    <row r="485" spans="1:5" outlineLevel="2" x14ac:dyDescent="0.2">
      <c r="A485" s="29">
        <v>44027</v>
      </c>
      <c r="B485" s="1" t="s">
        <v>14</v>
      </c>
      <c r="C485" s="2">
        <v>128</v>
      </c>
      <c r="D485" s="5" t="str">
        <f t="shared" si="7"/>
        <v/>
      </c>
      <c r="E485" t="s">
        <v>65</v>
      </c>
    </row>
    <row r="486" spans="1:5" outlineLevel="2" x14ac:dyDescent="0.2">
      <c r="A486" s="29">
        <v>44027</v>
      </c>
      <c r="B486" s="1" t="s">
        <v>14</v>
      </c>
      <c r="C486" s="2">
        <v>104.49</v>
      </c>
      <c r="D486" s="5" t="str">
        <f t="shared" si="7"/>
        <v/>
      </c>
      <c r="E486" t="s">
        <v>65</v>
      </c>
    </row>
    <row r="487" spans="1:5" outlineLevel="2" x14ac:dyDescent="0.2">
      <c r="A487" s="29">
        <v>44027</v>
      </c>
      <c r="B487" s="1" t="s">
        <v>14</v>
      </c>
      <c r="C487" s="2">
        <v>-104.49</v>
      </c>
      <c r="D487" s="5" t="str">
        <f t="shared" si="7"/>
        <v/>
      </c>
      <c r="E487" t="s">
        <v>65</v>
      </c>
    </row>
    <row r="488" spans="1:5" outlineLevel="2" x14ac:dyDescent="0.2">
      <c r="A488" s="29">
        <v>44027</v>
      </c>
      <c r="B488" s="1" t="s">
        <v>14</v>
      </c>
      <c r="C488" s="2">
        <v>156</v>
      </c>
      <c r="D488" s="5" t="str">
        <f t="shared" si="7"/>
        <v/>
      </c>
      <c r="E488" t="s">
        <v>186</v>
      </c>
    </row>
    <row r="489" spans="1:5" outlineLevel="2" x14ac:dyDescent="0.2">
      <c r="A489" s="29">
        <v>44027</v>
      </c>
      <c r="B489" s="1" t="s">
        <v>14</v>
      </c>
      <c r="C489" s="2">
        <v>101810</v>
      </c>
      <c r="D489" s="5" t="str">
        <f t="shared" si="7"/>
        <v/>
      </c>
      <c r="E489" t="s">
        <v>232</v>
      </c>
    </row>
    <row r="490" spans="1:5" outlineLevel="2" x14ac:dyDescent="0.2">
      <c r="A490" s="29">
        <v>44027</v>
      </c>
      <c r="B490" s="1" t="s">
        <v>14</v>
      </c>
      <c r="C490" s="2">
        <v>3685.81</v>
      </c>
      <c r="D490" s="5" t="str">
        <f t="shared" si="7"/>
        <v/>
      </c>
      <c r="E490" t="s">
        <v>186</v>
      </c>
    </row>
    <row r="491" spans="1:5" outlineLevel="2" x14ac:dyDescent="0.2">
      <c r="A491" s="29">
        <v>44027</v>
      </c>
      <c r="B491" s="1" t="s">
        <v>14</v>
      </c>
      <c r="C491" s="2">
        <v>328.17</v>
      </c>
      <c r="D491" s="5" t="str">
        <f t="shared" si="7"/>
        <v/>
      </c>
      <c r="E491" t="s">
        <v>65</v>
      </c>
    </row>
    <row r="492" spans="1:5" outlineLevel="2" x14ac:dyDescent="0.2">
      <c r="A492" s="29">
        <v>44027</v>
      </c>
      <c r="B492" s="1" t="s">
        <v>14</v>
      </c>
      <c r="C492" s="2">
        <v>626.29999999999995</v>
      </c>
      <c r="D492" s="5" t="str">
        <f t="shared" si="7"/>
        <v/>
      </c>
      <c r="E492" t="s">
        <v>65</v>
      </c>
    </row>
    <row r="493" spans="1:5" outlineLevel="2" x14ac:dyDescent="0.2">
      <c r="A493" s="29">
        <v>44027</v>
      </c>
      <c r="B493" s="1" t="s">
        <v>14</v>
      </c>
      <c r="C493" s="2">
        <v>617.36</v>
      </c>
      <c r="D493" s="5" t="str">
        <f t="shared" si="7"/>
        <v/>
      </c>
      <c r="E493" t="s">
        <v>65</v>
      </c>
    </row>
    <row r="494" spans="1:5" outlineLevel="2" x14ac:dyDescent="0.2">
      <c r="A494" s="29">
        <v>44027</v>
      </c>
      <c r="B494" s="1" t="s">
        <v>14</v>
      </c>
      <c r="C494" s="2">
        <v>168.19</v>
      </c>
      <c r="D494" s="5" t="str">
        <f t="shared" si="7"/>
        <v/>
      </c>
      <c r="E494" t="s">
        <v>65</v>
      </c>
    </row>
    <row r="495" spans="1:5" outlineLevel="2" x14ac:dyDescent="0.2">
      <c r="A495" s="29">
        <v>44027</v>
      </c>
      <c r="B495" s="1" t="s">
        <v>14</v>
      </c>
      <c r="C495" s="2">
        <v>328</v>
      </c>
      <c r="D495" s="5" t="str">
        <f t="shared" si="7"/>
        <v/>
      </c>
      <c r="E495" t="s">
        <v>67</v>
      </c>
    </row>
    <row r="496" spans="1:5" outlineLevel="2" x14ac:dyDescent="0.2">
      <c r="A496" s="29">
        <v>44027</v>
      </c>
      <c r="B496" s="1" t="s">
        <v>14</v>
      </c>
      <c r="C496" s="2">
        <v>955.88</v>
      </c>
      <c r="D496" s="5" t="str">
        <f t="shared" si="7"/>
        <v/>
      </c>
      <c r="E496" t="s">
        <v>65</v>
      </c>
    </row>
    <row r="497" spans="1:5" outlineLevel="2" x14ac:dyDescent="0.2">
      <c r="A497" s="29">
        <v>44027</v>
      </c>
      <c r="B497" s="1" t="s">
        <v>14</v>
      </c>
      <c r="C497" s="2">
        <v>46.43</v>
      </c>
      <c r="D497" s="5" t="str">
        <f t="shared" si="7"/>
        <v/>
      </c>
      <c r="E497" t="s">
        <v>65</v>
      </c>
    </row>
    <row r="498" spans="1:5" outlineLevel="2" x14ac:dyDescent="0.2">
      <c r="A498" s="29">
        <v>44027</v>
      </c>
      <c r="B498" s="1" t="s">
        <v>14</v>
      </c>
      <c r="C498" s="2">
        <v>215</v>
      </c>
      <c r="D498" s="5" t="str">
        <f t="shared" si="7"/>
        <v/>
      </c>
      <c r="E498" t="s">
        <v>72</v>
      </c>
    </row>
    <row r="499" spans="1:5" outlineLevel="2" x14ac:dyDescent="0.2">
      <c r="A499" s="29">
        <v>44027</v>
      </c>
      <c r="B499" s="1" t="s">
        <v>14</v>
      </c>
      <c r="C499" s="2">
        <v>145</v>
      </c>
      <c r="D499" s="5" t="str">
        <f t="shared" si="7"/>
        <v/>
      </c>
      <c r="E499" t="s">
        <v>72</v>
      </c>
    </row>
    <row r="500" spans="1:5" outlineLevel="2" x14ac:dyDescent="0.2">
      <c r="A500" s="29">
        <v>44027</v>
      </c>
      <c r="B500" s="1" t="s">
        <v>14</v>
      </c>
      <c r="C500" s="2">
        <v>84</v>
      </c>
      <c r="D500" s="5" t="str">
        <f t="shared" si="7"/>
        <v/>
      </c>
      <c r="E500" t="s">
        <v>65</v>
      </c>
    </row>
    <row r="501" spans="1:5" outlineLevel="2" x14ac:dyDescent="0.2">
      <c r="A501" s="29">
        <v>44027</v>
      </c>
      <c r="B501" s="1" t="s">
        <v>14</v>
      </c>
      <c r="C501" s="2">
        <v>4056</v>
      </c>
      <c r="D501" s="5" t="str">
        <f t="shared" si="7"/>
        <v/>
      </c>
      <c r="E501" t="s">
        <v>186</v>
      </c>
    </row>
    <row r="502" spans="1:5" outlineLevel="2" x14ac:dyDescent="0.2">
      <c r="A502" s="29">
        <v>44027</v>
      </c>
      <c r="B502" s="1" t="s">
        <v>14</v>
      </c>
      <c r="C502" s="2">
        <v>87100</v>
      </c>
      <c r="D502" s="5" t="str">
        <f t="shared" si="7"/>
        <v/>
      </c>
      <c r="E502" t="s">
        <v>232</v>
      </c>
    </row>
    <row r="503" spans="1:5" outlineLevel="2" x14ac:dyDescent="0.2">
      <c r="A503" s="29">
        <v>44027</v>
      </c>
      <c r="B503" s="1" t="s">
        <v>14</v>
      </c>
      <c r="C503" s="2">
        <v>57770</v>
      </c>
      <c r="D503" s="5" t="str">
        <f t="shared" si="7"/>
        <v/>
      </c>
      <c r="E503" t="s">
        <v>232</v>
      </c>
    </row>
    <row r="504" spans="1:5" outlineLevel="2" x14ac:dyDescent="0.2">
      <c r="A504" s="29">
        <v>44027</v>
      </c>
      <c r="B504" s="1" t="s">
        <v>14</v>
      </c>
      <c r="C504" s="2">
        <v>322.48</v>
      </c>
      <c r="D504" s="5" t="str">
        <f t="shared" si="7"/>
        <v/>
      </c>
      <c r="E504" t="s">
        <v>65</v>
      </c>
    </row>
    <row r="505" spans="1:5" outlineLevel="2" x14ac:dyDescent="0.2">
      <c r="A505" s="29">
        <v>44027</v>
      </c>
      <c r="B505" s="1" t="s">
        <v>14</v>
      </c>
      <c r="C505" s="2">
        <v>264</v>
      </c>
      <c r="D505" s="5" t="str">
        <f t="shared" si="7"/>
        <v/>
      </c>
      <c r="E505" t="s">
        <v>65</v>
      </c>
    </row>
    <row r="506" spans="1:5" outlineLevel="2" x14ac:dyDescent="0.2">
      <c r="A506" s="29">
        <v>44027</v>
      </c>
      <c r="B506" s="1" t="s">
        <v>14</v>
      </c>
      <c r="C506" s="2">
        <v>1798</v>
      </c>
      <c r="D506" s="5" t="str">
        <f t="shared" si="7"/>
        <v/>
      </c>
      <c r="E506" t="s">
        <v>72</v>
      </c>
    </row>
    <row r="507" spans="1:5" outlineLevel="2" x14ac:dyDescent="0.2">
      <c r="A507" s="29">
        <v>44027</v>
      </c>
      <c r="B507" s="1" t="s">
        <v>14</v>
      </c>
      <c r="C507" s="2">
        <v>416.9</v>
      </c>
      <c r="D507" s="5" t="str">
        <f t="shared" si="7"/>
        <v/>
      </c>
      <c r="E507" t="s">
        <v>65</v>
      </c>
    </row>
    <row r="508" spans="1:5" outlineLevel="2" x14ac:dyDescent="0.2">
      <c r="A508" s="29">
        <v>44027</v>
      </c>
      <c r="B508" s="1" t="s">
        <v>14</v>
      </c>
      <c r="C508" s="2">
        <v>248.69</v>
      </c>
      <c r="D508" s="5" t="str">
        <f t="shared" si="7"/>
        <v/>
      </c>
      <c r="E508" t="s">
        <v>65</v>
      </c>
    </row>
    <row r="509" spans="1:5" outlineLevel="2" x14ac:dyDescent="0.2">
      <c r="A509" s="29">
        <v>44027</v>
      </c>
      <c r="B509" s="1" t="s">
        <v>14</v>
      </c>
      <c r="C509" s="2">
        <v>868.8</v>
      </c>
      <c r="D509" s="5" t="str">
        <f t="shared" si="7"/>
        <v/>
      </c>
      <c r="E509" t="s">
        <v>65</v>
      </c>
    </row>
    <row r="510" spans="1:5" outlineLevel="2" x14ac:dyDescent="0.2">
      <c r="A510" s="29">
        <v>44027</v>
      </c>
      <c r="B510" s="1" t="s">
        <v>14</v>
      </c>
      <c r="C510" s="2">
        <v>1153</v>
      </c>
      <c r="D510" s="5" t="str">
        <f t="shared" si="7"/>
        <v/>
      </c>
      <c r="E510" t="s">
        <v>72</v>
      </c>
    </row>
    <row r="511" spans="1:5" outlineLevel="2" x14ac:dyDescent="0.2">
      <c r="A511" s="29">
        <v>44027</v>
      </c>
      <c r="B511" s="1" t="s">
        <v>14</v>
      </c>
      <c r="C511" s="2">
        <v>4480</v>
      </c>
      <c r="D511" s="5" t="str">
        <f t="shared" si="7"/>
        <v/>
      </c>
      <c r="E511" t="s">
        <v>232</v>
      </c>
    </row>
    <row r="512" spans="1:5" outlineLevel="2" x14ac:dyDescent="0.2">
      <c r="A512" s="29">
        <v>44027</v>
      </c>
      <c r="B512" s="1" t="s">
        <v>14</v>
      </c>
      <c r="C512" s="2">
        <v>5600</v>
      </c>
      <c r="D512" s="5" t="str">
        <f t="shared" si="7"/>
        <v/>
      </c>
      <c r="E512" t="s">
        <v>232</v>
      </c>
    </row>
    <row r="513" spans="1:5" outlineLevel="2" x14ac:dyDescent="0.2">
      <c r="A513" s="29">
        <v>44027</v>
      </c>
      <c r="B513" s="1" t="s">
        <v>14</v>
      </c>
      <c r="C513" s="2">
        <v>1252.5999999999999</v>
      </c>
      <c r="D513" s="5" t="str">
        <f t="shared" si="7"/>
        <v/>
      </c>
      <c r="E513" t="s">
        <v>65</v>
      </c>
    </row>
    <row r="514" spans="1:5" outlineLevel="2" x14ac:dyDescent="0.2">
      <c r="A514" s="29">
        <v>44027</v>
      </c>
      <c r="B514" s="1" t="s">
        <v>14</v>
      </c>
      <c r="C514" s="2">
        <v>857</v>
      </c>
      <c r="D514" s="5" t="str">
        <f t="shared" si="7"/>
        <v/>
      </c>
      <c r="E514" t="s">
        <v>186</v>
      </c>
    </row>
    <row r="515" spans="1:5" outlineLevel="2" x14ac:dyDescent="0.2">
      <c r="A515" s="29">
        <v>44027</v>
      </c>
      <c r="B515" s="1" t="s">
        <v>14</v>
      </c>
      <c r="C515" s="2">
        <v>980</v>
      </c>
      <c r="D515" s="5" t="str">
        <f t="shared" si="7"/>
        <v/>
      </c>
      <c r="E515" t="s">
        <v>232</v>
      </c>
    </row>
    <row r="516" spans="1:5" ht="15.75" outlineLevel="1" x14ac:dyDescent="0.25">
      <c r="A516" s="25">
        <f>A515</f>
        <v>44027</v>
      </c>
      <c r="B516" s="26" t="str">
        <f>B515</f>
        <v>CDW GOVERNMENT INC</v>
      </c>
      <c r="C516" s="24">
        <f>SUBTOTAL(9,C454:C515)</f>
        <v>323197.34999999998</v>
      </c>
      <c r="D516" s="24" t="s">
        <v>1012</v>
      </c>
    </row>
    <row r="517" spans="1:5" outlineLevel="2" x14ac:dyDescent="0.2">
      <c r="A517" s="29">
        <v>44027</v>
      </c>
      <c r="B517" s="1" t="s">
        <v>19</v>
      </c>
      <c r="C517" s="2">
        <v>1999.92</v>
      </c>
      <c r="D517" s="5" t="str">
        <f t="shared" si="7"/>
        <v/>
      </c>
      <c r="E517" t="s">
        <v>65</v>
      </c>
    </row>
    <row r="518" spans="1:5" ht="15.75" outlineLevel="1" x14ac:dyDescent="0.25">
      <c r="A518" s="25">
        <f>A517</f>
        <v>44027</v>
      </c>
      <c r="B518" s="26" t="str">
        <f>B517</f>
        <v>HOUSTON COMMUNICATIONS INC</v>
      </c>
      <c r="C518" s="24">
        <f>SUBTOTAL(9,C517:C517)</f>
        <v>1999.92</v>
      </c>
      <c r="D518" s="24" t="s">
        <v>1012</v>
      </c>
    </row>
    <row r="519" spans="1:5" outlineLevel="2" x14ac:dyDescent="0.2">
      <c r="A519" s="29">
        <v>44027</v>
      </c>
      <c r="B519" s="1" t="s">
        <v>20</v>
      </c>
      <c r="C519" s="2">
        <v>62088</v>
      </c>
      <c r="D519" s="5" t="str">
        <f t="shared" si="7"/>
        <v/>
      </c>
      <c r="E519" t="s">
        <v>394</v>
      </c>
    </row>
    <row r="520" spans="1:5" ht="15.75" outlineLevel="1" x14ac:dyDescent="0.25">
      <c r="A520" s="25">
        <f>A519</f>
        <v>44027</v>
      </c>
      <c r="B520" s="26" t="str">
        <f>B519</f>
        <v>HEINEMANN</v>
      </c>
      <c r="C520" s="24">
        <f>SUBTOTAL(9,C519:C519)</f>
        <v>62088</v>
      </c>
      <c r="D520" s="24" t="s">
        <v>1012</v>
      </c>
    </row>
    <row r="521" spans="1:5" outlineLevel="2" x14ac:dyDescent="0.2">
      <c r="A521" s="29">
        <v>44027</v>
      </c>
      <c r="B521" s="1" t="s">
        <v>248</v>
      </c>
      <c r="C521" s="2">
        <v>1121.25</v>
      </c>
      <c r="D521" s="5" t="str">
        <f t="shared" ref="D521:D583" si="8">IF(E521="","TOTAL","")</f>
        <v/>
      </c>
      <c r="E521" t="s">
        <v>188</v>
      </c>
    </row>
    <row r="522" spans="1:5" outlineLevel="2" x14ac:dyDescent="0.2">
      <c r="A522" s="29">
        <v>44027</v>
      </c>
      <c r="B522" s="1" t="s">
        <v>248</v>
      </c>
      <c r="C522" s="2">
        <v>1121.25</v>
      </c>
      <c r="D522" s="5" t="str">
        <f t="shared" si="8"/>
        <v/>
      </c>
      <c r="E522" t="s">
        <v>188</v>
      </c>
    </row>
    <row r="523" spans="1:5" outlineLevel="2" x14ac:dyDescent="0.2">
      <c r="A523" s="29">
        <v>44027</v>
      </c>
      <c r="B523" s="1" t="s">
        <v>248</v>
      </c>
      <c r="C523" s="2">
        <v>10700</v>
      </c>
      <c r="D523" s="5" t="str">
        <f t="shared" si="8"/>
        <v/>
      </c>
      <c r="E523" t="s">
        <v>70</v>
      </c>
    </row>
    <row r="524" spans="1:5" outlineLevel="2" x14ac:dyDescent="0.2">
      <c r="A524" s="29">
        <v>44027</v>
      </c>
      <c r="B524" s="1" t="s">
        <v>248</v>
      </c>
      <c r="C524" s="2">
        <v>3922.5</v>
      </c>
      <c r="D524" s="5" t="str">
        <f t="shared" si="8"/>
        <v/>
      </c>
      <c r="E524" t="s">
        <v>188</v>
      </c>
    </row>
    <row r="525" spans="1:5" outlineLevel="2" x14ac:dyDescent="0.2">
      <c r="A525" s="29">
        <v>44027</v>
      </c>
      <c r="B525" s="1" t="s">
        <v>248</v>
      </c>
      <c r="C525" s="2">
        <v>3315</v>
      </c>
      <c r="D525" s="5" t="str">
        <f t="shared" si="8"/>
        <v/>
      </c>
      <c r="E525" t="s">
        <v>188</v>
      </c>
    </row>
    <row r="526" spans="1:5" outlineLevel="2" x14ac:dyDescent="0.2">
      <c r="A526" s="29">
        <v>44027</v>
      </c>
      <c r="B526" s="1" t="s">
        <v>248</v>
      </c>
      <c r="C526" s="2">
        <v>5400</v>
      </c>
      <c r="D526" s="5" t="str">
        <f t="shared" si="8"/>
        <v/>
      </c>
      <c r="E526" t="s">
        <v>74</v>
      </c>
    </row>
    <row r="527" spans="1:5" ht="15.75" outlineLevel="1" x14ac:dyDescent="0.25">
      <c r="A527" s="25">
        <f>A526</f>
        <v>44027</v>
      </c>
      <c r="B527" s="26" t="str">
        <f>B526</f>
        <v>TERRACON CONSULTANTS INC</v>
      </c>
      <c r="C527" s="24">
        <f>SUBTOTAL(9,C521:C526)</f>
        <v>25580</v>
      </c>
      <c r="D527" s="24" t="s">
        <v>1012</v>
      </c>
    </row>
    <row r="528" spans="1:5" outlineLevel="2" x14ac:dyDescent="0.2">
      <c r="A528" s="29">
        <v>44027</v>
      </c>
      <c r="B528" s="1" t="s">
        <v>502</v>
      </c>
      <c r="C528" s="2">
        <v>105379.68</v>
      </c>
      <c r="D528" s="5" t="str">
        <f t="shared" si="8"/>
        <v/>
      </c>
      <c r="E528" t="s">
        <v>394</v>
      </c>
    </row>
    <row r="529" spans="1:5" ht="15.75" outlineLevel="1" x14ac:dyDescent="0.25">
      <c r="A529" s="25">
        <f>A528</f>
        <v>44027</v>
      </c>
      <c r="B529" s="26" t="str">
        <f>B528</f>
        <v>FROG STREET PRESS INC</v>
      </c>
      <c r="C529" s="24">
        <f>SUBTOTAL(9,C528:C528)</f>
        <v>105379.68</v>
      </c>
      <c r="D529" s="24" t="s">
        <v>1012</v>
      </c>
    </row>
    <row r="530" spans="1:5" outlineLevel="2" x14ac:dyDescent="0.2">
      <c r="A530" s="29">
        <v>44027</v>
      </c>
      <c r="B530" s="1" t="s">
        <v>121</v>
      </c>
      <c r="C530" s="2">
        <v>1415.28</v>
      </c>
      <c r="D530" s="5" t="str">
        <f t="shared" si="8"/>
        <v/>
      </c>
      <c r="E530" t="s">
        <v>76</v>
      </c>
    </row>
    <row r="531" spans="1:5" ht="15.75" outlineLevel="1" x14ac:dyDescent="0.25">
      <c r="A531" s="25">
        <f>A530</f>
        <v>44027</v>
      </c>
      <c r="B531" s="26" t="str">
        <f>B530</f>
        <v>SOUTHERN TIRE MART</v>
      </c>
      <c r="C531" s="24">
        <f>SUBTOTAL(9,C530:C530)</f>
        <v>1415.28</v>
      </c>
      <c r="D531" s="24" t="s">
        <v>1012</v>
      </c>
    </row>
    <row r="532" spans="1:5" outlineLevel="2" x14ac:dyDescent="0.2">
      <c r="A532" s="29">
        <v>44027</v>
      </c>
      <c r="B532" s="1" t="s">
        <v>201</v>
      </c>
      <c r="C532" s="2">
        <v>27.66</v>
      </c>
      <c r="D532" s="5" t="str">
        <f t="shared" si="8"/>
        <v/>
      </c>
      <c r="E532" t="s">
        <v>67</v>
      </c>
    </row>
    <row r="533" spans="1:5" outlineLevel="2" x14ac:dyDescent="0.2">
      <c r="A533" s="29">
        <v>44027</v>
      </c>
      <c r="B533" s="1" t="s">
        <v>201</v>
      </c>
      <c r="C533" s="2">
        <v>38</v>
      </c>
      <c r="D533" s="5" t="str">
        <f t="shared" si="8"/>
        <v/>
      </c>
      <c r="E533" t="s">
        <v>67</v>
      </c>
    </row>
    <row r="534" spans="1:5" outlineLevel="2" x14ac:dyDescent="0.2">
      <c r="A534" s="29">
        <v>44027</v>
      </c>
      <c r="B534" s="1" t="s">
        <v>201</v>
      </c>
      <c r="C534" s="2">
        <v>42.2</v>
      </c>
      <c r="D534" s="5" t="str">
        <f t="shared" si="8"/>
        <v/>
      </c>
      <c r="E534" t="s">
        <v>67</v>
      </c>
    </row>
    <row r="535" spans="1:5" outlineLevel="2" x14ac:dyDescent="0.2">
      <c r="A535" s="29">
        <v>44027</v>
      </c>
      <c r="B535" s="1" t="s">
        <v>201</v>
      </c>
      <c r="C535" s="2">
        <v>30.54</v>
      </c>
      <c r="D535" s="5" t="str">
        <f t="shared" si="8"/>
        <v/>
      </c>
      <c r="E535" t="s">
        <v>67</v>
      </c>
    </row>
    <row r="536" spans="1:5" ht="15.75" outlineLevel="1" x14ac:dyDescent="0.25">
      <c r="A536" s="25">
        <f>A535</f>
        <v>44027</v>
      </c>
      <c r="B536" s="26" t="str">
        <f>B535</f>
        <v>PPG ARCHITECTURAL FINISHES</v>
      </c>
      <c r="C536" s="24">
        <f>SUBTOTAL(9,C532:C535)</f>
        <v>138.4</v>
      </c>
      <c r="D536" s="24" t="s">
        <v>1012</v>
      </c>
    </row>
    <row r="537" spans="1:5" outlineLevel="2" x14ac:dyDescent="0.2">
      <c r="A537" s="29">
        <v>44027</v>
      </c>
      <c r="B537" s="1" t="s">
        <v>17</v>
      </c>
      <c r="C537" s="2">
        <v>2740.33</v>
      </c>
      <c r="D537" s="5" t="str">
        <f t="shared" si="8"/>
        <v/>
      </c>
      <c r="E537" t="s">
        <v>66</v>
      </c>
    </row>
    <row r="538" spans="1:5" outlineLevel="2" x14ac:dyDescent="0.2">
      <c r="A538" s="29">
        <v>44027</v>
      </c>
      <c r="B538" s="1" t="s">
        <v>17</v>
      </c>
      <c r="C538" s="2">
        <v>22.95</v>
      </c>
      <c r="D538" s="5" t="str">
        <f t="shared" si="8"/>
        <v/>
      </c>
      <c r="E538" t="s">
        <v>66</v>
      </c>
    </row>
    <row r="539" spans="1:5" outlineLevel="2" x14ac:dyDescent="0.2">
      <c r="A539" s="29">
        <v>44027</v>
      </c>
      <c r="B539" s="1" t="s">
        <v>17</v>
      </c>
      <c r="C539" s="2">
        <v>327.33999999999997</v>
      </c>
      <c r="D539" s="5" t="str">
        <f t="shared" si="8"/>
        <v/>
      </c>
      <c r="E539" t="s">
        <v>66</v>
      </c>
    </row>
    <row r="540" spans="1:5" ht="15.75" outlineLevel="1" x14ac:dyDescent="0.25">
      <c r="A540" s="25">
        <f>A539</f>
        <v>44027</v>
      </c>
      <c r="B540" s="26" t="str">
        <f>B539</f>
        <v>FOLLETT SCHOOL SOLUTIONS INC</v>
      </c>
      <c r="C540" s="24">
        <f>SUBTOTAL(9,C537:C539)</f>
        <v>3090.62</v>
      </c>
      <c r="D540" s="24" t="s">
        <v>1012</v>
      </c>
    </row>
    <row r="541" spans="1:5" outlineLevel="2" x14ac:dyDescent="0.2">
      <c r="A541" s="29">
        <v>44034</v>
      </c>
      <c r="B541" s="1" t="s">
        <v>5</v>
      </c>
      <c r="C541" s="2">
        <v>2991.21</v>
      </c>
      <c r="D541" s="5" t="str">
        <f t="shared" si="8"/>
        <v/>
      </c>
      <c r="E541" t="s">
        <v>64</v>
      </c>
    </row>
    <row r="542" spans="1:5" outlineLevel="2" x14ac:dyDescent="0.2">
      <c r="A542" s="29">
        <v>44034</v>
      </c>
      <c r="B542" s="1" t="s">
        <v>5</v>
      </c>
      <c r="C542" s="2">
        <v>2895.66</v>
      </c>
      <c r="D542" s="5" t="str">
        <f t="shared" si="8"/>
        <v/>
      </c>
      <c r="E542" t="s">
        <v>64</v>
      </c>
    </row>
    <row r="543" spans="1:5" outlineLevel="2" x14ac:dyDescent="0.2">
      <c r="A543" s="29">
        <v>44034</v>
      </c>
      <c r="B543" s="1" t="s">
        <v>5</v>
      </c>
      <c r="C543" s="2">
        <v>1902.29</v>
      </c>
      <c r="D543" s="5" t="str">
        <f t="shared" si="8"/>
        <v/>
      </c>
      <c r="E543" t="s">
        <v>64</v>
      </c>
    </row>
    <row r="544" spans="1:5" outlineLevel="2" x14ac:dyDescent="0.2">
      <c r="A544" s="29">
        <v>44034</v>
      </c>
      <c r="B544" s="1" t="s">
        <v>5</v>
      </c>
      <c r="C544" s="2">
        <v>1730.81</v>
      </c>
      <c r="D544" s="5" t="str">
        <f t="shared" si="8"/>
        <v/>
      </c>
      <c r="E544" t="s">
        <v>64</v>
      </c>
    </row>
    <row r="545" spans="1:5" outlineLevel="2" x14ac:dyDescent="0.2">
      <c r="A545" s="29">
        <v>44034</v>
      </c>
      <c r="B545" s="1" t="s">
        <v>5</v>
      </c>
      <c r="C545" s="2">
        <v>1728.9</v>
      </c>
      <c r="D545" s="5" t="str">
        <f t="shared" si="8"/>
        <v/>
      </c>
      <c r="E545" t="s">
        <v>64</v>
      </c>
    </row>
    <row r="546" spans="1:5" outlineLevel="2" x14ac:dyDescent="0.2">
      <c r="A546" s="29">
        <v>44034</v>
      </c>
      <c r="B546" s="1" t="s">
        <v>5</v>
      </c>
      <c r="C546" s="2">
        <v>1668</v>
      </c>
      <c r="D546" s="5" t="str">
        <f t="shared" si="8"/>
        <v/>
      </c>
      <c r="E546" t="s">
        <v>64</v>
      </c>
    </row>
    <row r="547" spans="1:5" outlineLevel="2" x14ac:dyDescent="0.2">
      <c r="A547" s="29">
        <v>44034</v>
      </c>
      <c r="B547" s="1" t="s">
        <v>5</v>
      </c>
      <c r="C547" s="2">
        <v>1623.97</v>
      </c>
      <c r="D547" s="5" t="str">
        <f t="shared" si="8"/>
        <v/>
      </c>
      <c r="E547" t="s">
        <v>64</v>
      </c>
    </row>
    <row r="548" spans="1:5" outlineLevel="2" x14ac:dyDescent="0.2">
      <c r="A548" s="29">
        <v>44034</v>
      </c>
      <c r="B548" s="1" t="s">
        <v>5</v>
      </c>
      <c r="C548" s="2">
        <v>1455.92</v>
      </c>
      <c r="D548" s="5" t="str">
        <f t="shared" si="8"/>
        <v/>
      </c>
      <c r="E548" t="s">
        <v>64</v>
      </c>
    </row>
    <row r="549" spans="1:5" outlineLevel="2" x14ac:dyDescent="0.2">
      <c r="A549" s="29">
        <v>44034</v>
      </c>
      <c r="B549" s="1" t="s">
        <v>5</v>
      </c>
      <c r="C549" s="2">
        <v>1403.26</v>
      </c>
      <c r="D549" s="5" t="str">
        <f t="shared" si="8"/>
        <v/>
      </c>
      <c r="E549" t="s">
        <v>64</v>
      </c>
    </row>
    <row r="550" spans="1:5" outlineLevel="2" x14ac:dyDescent="0.2">
      <c r="A550" s="29">
        <v>44034</v>
      </c>
      <c r="B550" s="1" t="s">
        <v>5</v>
      </c>
      <c r="C550" s="2">
        <v>1397.29</v>
      </c>
      <c r="D550" s="5" t="str">
        <f t="shared" si="8"/>
        <v/>
      </c>
      <c r="E550" t="s">
        <v>64</v>
      </c>
    </row>
    <row r="551" spans="1:5" outlineLevel="2" x14ac:dyDescent="0.2">
      <c r="A551" s="29">
        <v>44034</v>
      </c>
      <c r="B551" s="1" t="s">
        <v>5</v>
      </c>
      <c r="C551" s="2">
        <v>1394.44</v>
      </c>
      <c r="D551" s="5" t="str">
        <f t="shared" si="8"/>
        <v/>
      </c>
      <c r="E551" t="s">
        <v>64</v>
      </c>
    </row>
    <row r="552" spans="1:5" outlineLevel="2" x14ac:dyDescent="0.2">
      <c r="A552" s="29">
        <v>44034</v>
      </c>
      <c r="B552" s="1" t="s">
        <v>5</v>
      </c>
      <c r="C552" s="2">
        <v>1366.88</v>
      </c>
      <c r="D552" s="5" t="str">
        <f t="shared" si="8"/>
        <v/>
      </c>
      <c r="E552" t="s">
        <v>64</v>
      </c>
    </row>
    <row r="553" spans="1:5" outlineLevel="2" x14ac:dyDescent="0.2">
      <c r="A553" s="29">
        <v>44034</v>
      </c>
      <c r="B553" s="1" t="s">
        <v>5</v>
      </c>
      <c r="C553" s="2">
        <v>1057.8599999999999</v>
      </c>
      <c r="D553" s="5" t="str">
        <f t="shared" si="8"/>
        <v/>
      </c>
      <c r="E553" t="s">
        <v>64</v>
      </c>
    </row>
    <row r="554" spans="1:5" outlineLevel="2" x14ac:dyDescent="0.2">
      <c r="A554" s="29">
        <v>44034</v>
      </c>
      <c r="B554" s="1" t="s">
        <v>5</v>
      </c>
      <c r="C554" s="2">
        <v>837.98</v>
      </c>
      <c r="D554" s="5" t="str">
        <f t="shared" si="8"/>
        <v/>
      </c>
      <c r="E554" t="s">
        <v>64</v>
      </c>
    </row>
    <row r="555" spans="1:5" outlineLevel="2" x14ac:dyDescent="0.2">
      <c r="A555" s="29">
        <v>44034</v>
      </c>
      <c r="B555" s="1" t="s">
        <v>5</v>
      </c>
      <c r="C555" s="2">
        <v>414.7</v>
      </c>
      <c r="D555" s="5" t="str">
        <f t="shared" si="8"/>
        <v/>
      </c>
      <c r="E555" t="s">
        <v>64</v>
      </c>
    </row>
    <row r="556" spans="1:5" outlineLevel="2" x14ac:dyDescent="0.2">
      <c r="A556" s="29">
        <v>44034</v>
      </c>
      <c r="B556" s="1" t="s">
        <v>5</v>
      </c>
      <c r="C556" s="2">
        <v>204.6</v>
      </c>
      <c r="D556" s="5" t="str">
        <f t="shared" si="8"/>
        <v/>
      </c>
      <c r="E556" t="s">
        <v>64</v>
      </c>
    </row>
    <row r="557" spans="1:5" outlineLevel="2" x14ac:dyDescent="0.2">
      <c r="A557" s="29">
        <v>44034</v>
      </c>
      <c r="B557" s="1" t="s">
        <v>5</v>
      </c>
      <c r="C557" s="2">
        <v>138.09</v>
      </c>
      <c r="D557" s="5" t="str">
        <f t="shared" si="8"/>
        <v/>
      </c>
      <c r="E557" t="s">
        <v>64</v>
      </c>
    </row>
    <row r="558" spans="1:5" outlineLevel="2" x14ac:dyDescent="0.2">
      <c r="A558" s="29">
        <v>44034</v>
      </c>
      <c r="B558" s="1" t="s">
        <v>5</v>
      </c>
      <c r="C558" s="2">
        <v>36.25</v>
      </c>
      <c r="D558" s="5" t="str">
        <f t="shared" si="8"/>
        <v/>
      </c>
      <c r="E558" t="s">
        <v>64</v>
      </c>
    </row>
    <row r="559" spans="1:5" outlineLevel="2" x14ac:dyDescent="0.2">
      <c r="A559" s="29">
        <v>44034</v>
      </c>
      <c r="B559" s="1" t="s">
        <v>5</v>
      </c>
      <c r="C559" s="2">
        <v>36.25</v>
      </c>
      <c r="D559" s="5" t="str">
        <f t="shared" si="8"/>
        <v/>
      </c>
      <c r="E559" t="s">
        <v>64</v>
      </c>
    </row>
    <row r="560" spans="1:5" ht="15.75" outlineLevel="1" x14ac:dyDescent="0.25">
      <c r="A560" s="25">
        <f>A559</f>
        <v>44034</v>
      </c>
      <c r="B560" s="26" t="str">
        <f>B559</f>
        <v>LABATT FOOD SERVICE</v>
      </c>
      <c r="C560" s="24">
        <f>SUBTOTAL(9,C541:C559)</f>
        <v>24284.359999999997</v>
      </c>
      <c r="D560" s="24" t="s">
        <v>1012</v>
      </c>
    </row>
    <row r="561" spans="1:5" outlineLevel="2" x14ac:dyDescent="0.2">
      <c r="A561" s="29">
        <v>44034</v>
      </c>
      <c r="B561" s="1" t="s">
        <v>503</v>
      </c>
      <c r="C561" s="2">
        <v>268.75</v>
      </c>
      <c r="D561" s="5" t="str">
        <f t="shared" si="8"/>
        <v/>
      </c>
      <c r="E561" t="s">
        <v>186</v>
      </c>
    </row>
    <row r="562" spans="1:5" ht="15.75" outlineLevel="1" x14ac:dyDescent="0.25">
      <c r="A562" s="25">
        <f>A561</f>
        <v>44034</v>
      </c>
      <c r="B562" s="26" t="str">
        <f>B561</f>
        <v>BALLARD &amp; TIGHE PUBLISHERS</v>
      </c>
      <c r="C562" s="24">
        <f>SUBTOTAL(9,C561:C561)</f>
        <v>268.75</v>
      </c>
      <c r="D562" s="24" t="s">
        <v>1012</v>
      </c>
    </row>
    <row r="563" spans="1:5" outlineLevel="2" x14ac:dyDescent="0.2">
      <c r="A563" s="29">
        <v>44034</v>
      </c>
      <c r="B563" s="1" t="s">
        <v>6</v>
      </c>
      <c r="C563" s="2">
        <v>3059.1</v>
      </c>
      <c r="D563" s="5" t="str">
        <f t="shared" si="8"/>
        <v/>
      </c>
      <c r="E563" t="s">
        <v>65</v>
      </c>
    </row>
    <row r="564" spans="1:5" ht="15.75" outlineLevel="1" x14ac:dyDescent="0.25">
      <c r="A564" s="25">
        <f>A563</f>
        <v>44034</v>
      </c>
      <c r="B564" s="26" t="str">
        <f>B563</f>
        <v>BARCELONA SPORTING GOODS INC</v>
      </c>
      <c r="C564" s="24">
        <f>SUBTOTAL(9,C563:C563)</f>
        <v>3059.1</v>
      </c>
      <c r="D564" s="24" t="s">
        <v>1012</v>
      </c>
    </row>
    <row r="565" spans="1:5" outlineLevel="2" x14ac:dyDescent="0.2">
      <c r="A565" s="29">
        <v>44034</v>
      </c>
      <c r="B565" s="1" t="s">
        <v>110</v>
      </c>
      <c r="C565" s="2">
        <v>201.05</v>
      </c>
      <c r="D565" s="5" t="str">
        <f t="shared" si="8"/>
        <v/>
      </c>
      <c r="E565" t="s">
        <v>66</v>
      </c>
    </row>
    <row r="566" spans="1:5" ht="15.75" outlineLevel="1" x14ac:dyDescent="0.25">
      <c r="A566" s="25">
        <f>A565</f>
        <v>44034</v>
      </c>
      <c r="B566" s="26" t="str">
        <f>B565</f>
        <v>BOUND TO STAY BOUND BOOKS INC</v>
      </c>
      <c r="C566" s="24">
        <f>SUBTOTAL(9,C565:C565)</f>
        <v>201.05</v>
      </c>
      <c r="D566" s="24" t="s">
        <v>1012</v>
      </c>
    </row>
    <row r="567" spans="1:5" outlineLevel="2" x14ac:dyDescent="0.2">
      <c r="A567" s="29">
        <v>44034</v>
      </c>
      <c r="B567" s="1" t="s">
        <v>120</v>
      </c>
      <c r="C567" s="2">
        <v>282.60000000000002</v>
      </c>
      <c r="D567" s="5" t="str">
        <f t="shared" si="8"/>
        <v/>
      </c>
      <c r="E567" t="s">
        <v>65</v>
      </c>
    </row>
    <row r="568" spans="1:5" ht="15.75" outlineLevel="1" x14ac:dyDescent="0.25">
      <c r="A568" s="25">
        <f>A567</f>
        <v>44034</v>
      </c>
      <c r="B568" s="26" t="str">
        <f>B567</f>
        <v>FLINN SCIENTIFIC INC</v>
      </c>
      <c r="C568" s="24">
        <f>SUBTOTAL(9,C567:C567)</f>
        <v>282.60000000000002</v>
      </c>
      <c r="D568" s="24" t="s">
        <v>1012</v>
      </c>
    </row>
    <row r="569" spans="1:5" outlineLevel="2" x14ac:dyDescent="0.2">
      <c r="A569" s="29">
        <v>44034</v>
      </c>
      <c r="B569" s="1" t="s">
        <v>147</v>
      </c>
      <c r="C569" s="2">
        <v>279.49</v>
      </c>
      <c r="D569" s="5" t="str">
        <f t="shared" si="8"/>
        <v/>
      </c>
      <c r="E569" t="s">
        <v>67</v>
      </c>
    </row>
    <row r="570" spans="1:5" outlineLevel="2" x14ac:dyDescent="0.2">
      <c r="A570" s="29">
        <v>44034</v>
      </c>
      <c r="B570" s="1" t="s">
        <v>147</v>
      </c>
      <c r="C570" s="2">
        <v>124.53</v>
      </c>
      <c r="D570" s="5" t="str">
        <f t="shared" si="8"/>
        <v/>
      </c>
      <c r="E570" t="s">
        <v>67</v>
      </c>
    </row>
    <row r="571" spans="1:5" outlineLevel="2" x14ac:dyDescent="0.2">
      <c r="A571" s="29">
        <v>44034</v>
      </c>
      <c r="B571" s="1" t="s">
        <v>147</v>
      </c>
      <c r="C571" s="2">
        <v>-36.25</v>
      </c>
      <c r="D571" s="5" t="str">
        <f t="shared" si="8"/>
        <v/>
      </c>
      <c r="E571" t="s">
        <v>67</v>
      </c>
    </row>
    <row r="572" spans="1:5" outlineLevel="2" x14ac:dyDescent="0.2">
      <c r="A572" s="29">
        <v>44034</v>
      </c>
      <c r="B572" s="1" t="s">
        <v>147</v>
      </c>
      <c r="C572" s="2">
        <v>36.1</v>
      </c>
      <c r="D572" s="5" t="str">
        <f t="shared" si="8"/>
        <v/>
      </c>
      <c r="E572" t="s">
        <v>67</v>
      </c>
    </row>
    <row r="573" spans="1:5" outlineLevel="2" x14ac:dyDescent="0.2">
      <c r="A573" s="29">
        <v>44034</v>
      </c>
      <c r="B573" s="1" t="s">
        <v>147</v>
      </c>
      <c r="C573" s="2">
        <v>86.05</v>
      </c>
      <c r="D573" s="5" t="str">
        <f t="shared" si="8"/>
        <v/>
      </c>
      <c r="E573" t="s">
        <v>67</v>
      </c>
    </row>
    <row r="574" spans="1:5" outlineLevel="2" x14ac:dyDescent="0.2">
      <c r="A574" s="29">
        <v>44034</v>
      </c>
      <c r="B574" s="1" t="s">
        <v>147</v>
      </c>
      <c r="C574" s="2">
        <v>228.17</v>
      </c>
      <c r="D574" s="5" t="str">
        <f t="shared" si="8"/>
        <v/>
      </c>
      <c r="E574" t="s">
        <v>67</v>
      </c>
    </row>
    <row r="575" spans="1:5" ht="15.75" outlineLevel="1" x14ac:dyDescent="0.25">
      <c r="A575" s="25">
        <f>A574</f>
        <v>44034</v>
      </c>
      <c r="B575" s="26" t="str">
        <f>B574</f>
        <v>TEXAS TRUCK CENTERS</v>
      </c>
      <c r="C575" s="24">
        <f>SUBTOTAL(9,C569:C574)</f>
        <v>718.09</v>
      </c>
      <c r="D575" s="24" t="s">
        <v>1012</v>
      </c>
    </row>
    <row r="576" spans="1:5" outlineLevel="2" x14ac:dyDescent="0.2">
      <c r="A576" s="29">
        <v>44034</v>
      </c>
      <c r="B576" s="1" t="s">
        <v>11</v>
      </c>
      <c r="C576" s="2">
        <v>125</v>
      </c>
      <c r="D576" s="5" t="str">
        <f t="shared" si="8"/>
        <v/>
      </c>
      <c r="E576" t="s">
        <v>68</v>
      </c>
    </row>
    <row r="577" spans="1:5" outlineLevel="2" x14ac:dyDescent="0.2">
      <c r="A577" s="29">
        <v>44034</v>
      </c>
      <c r="B577" s="1" t="s">
        <v>11</v>
      </c>
      <c r="C577" s="2">
        <v>1750</v>
      </c>
      <c r="D577" s="5" t="str">
        <f t="shared" si="8"/>
        <v/>
      </c>
      <c r="E577" t="s">
        <v>68</v>
      </c>
    </row>
    <row r="578" spans="1:5" outlineLevel="2" x14ac:dyDescent="0.2">
      <c r="A578" s="29">
        <v>44034</v>
      </c>
      <c r="B578" s="1" t="s">
        <v>11</v>
      </c>
      <c r="C578" s="2">
        <v>100</v>
      </c>
      <c r="D578" s="5" t="str">
        <f t="shared" si="8"/>
        <v/>
      </c>
      <c r="E578" t="s">
        <v>68</v>
      </c>
    </row>
    <row r="579" spans="1:5" outlineLevel="2" x14ac:dyDescent="0.2">
      <c r="A579" s="29">
        <v>44034</v>
      </c>
      <c r="B579" s="1" t="s">
        <v>11</v>
      </c>
      <c r="C579" s="2">
        <v>250</v>
      </c>
      <c r="D579" s="5" t="str">
        <f t="shared" si="8"/>
        <v/>
      </c>
      <c r="E579" t="s">
        <v>68</v>
      </c>
    </row>
    <row r="580" spans="1:5" outlineLevel="2" x14ac:dyDescent="0.2">
      <c r="A580" s="29">
        <v>44034</v>
      </c>
      <c r="B580" s="1" t="s">
        <v>11</v>
      </c>
      <c r="C580" s="2">
        <v>35</v>
      </c>
      <c r="D580" s="5" t="str">
        <f t="shared" si="8"/>
        <v/>
      </c>
      <c r="E580" t="s">
        <v>68</v>
      </c>
    </row>
    <row r="581" spans="1:5" outlineLevel="2" x14ac:dyDescent="0.2">
      <c r="A581" s="29">
        <v>44034</v>
      </c>
      <c r="B581" s="1" t="s">
        <v>11</v>
      </c>
      <c r="C581" s="2">
        <v>100</v>
      </c>
      <c r="D581" s="5" t="str">
        <f t="shared" si="8"/>
        <v/>
      </c>
      <c r="E581" t="s">
        <v>68</v>
      </c>
    </row>
    <row r="582" spans="1:5" outlineLevel="2" x14ac:dyDescent="0.2">
      <c r="A582" s="29">
        <v>44034</v>
      </c>
      <c r="B582" s="1" t="s">
        <v>11</v>
      </c>
      <c r="C582" s="2">
        <v>50</v>
      </c>
      <c r="D582" s="5" t="str">
        <f t="shared" si="8"/>
        <v/>
      </c>
      <c r="E582" t="s">
        <v>144</v>
      </c>
    </row>
    <row r="583" spans="1:5" outlineLevel="2" x14ac:dyDescent="0.2">
      <c r="A583" s="29">
        <v>44034</v>
      </c>
      <c r="B583" s="1" t="s">
        <v>11</v>
      </c>
      <c r="C583" s="2">
        <v>50</v>
      </c>
      <c r="D583" s="5" t="str">
        <f t="shared" si="8"/>
        <v/>
      </c>
      <c r="E583" t="s">
        <v>144</v>
      </c>
    </row>
    <row r="584" spans="1:5" outlineLevel="2" x14ac:dyDescent="0.2">
      <c r="A584" s="29">
        <v>44034</v>
      </c>
      <c r="B584" s="1" t="s">
        <v>11</v>
      </c>
      <c r="C584" s="2">
        <v>50</v>
      </c>
      <c r="D584" s="5" t="str">
        <f t="shared" ref="D584:D646" si="9">IF(E584="","TOTAL","")</f>
        <v/>
      </c>
      <c r="E584" t="s">
        <v>144</v>
      </c>
    </row>
    <row r="585" spans="1:5" outlineLevel="2" x14ac:dyDescent="0.2">
      <c r="A585" s="29">
        <v>44034</v>
      </c>
      <c r="B585" s="1" t="s">
        <v>11</v>
      </c>
      <c r="C585" s="2">
        <v>50</v>
      </c>
      <c r="D585" s="5" t="str">
        <f t="shared" si="9"/>
        <v/>
      </c>
      <c r="E585" t="s">
        <v>144</v>
      </c>
    </row>
    <row r="586" spans="1:5" outlineLevel="2" x14ac:dyDescent="0.2">
      <c r="A586" s="29">
        <v>44034</v>
      </c>
      <c r="B586" s="1" t="s">
        <v>11</v>
      </c>
      <c r="C586" s="2">
        <v>50</v>
      </c>
      <c r="D586" s="5" t="str">
        <f t="shared" si="9"/>
        <v/>
      </c>
      <c r="E586" t="s">
        <v>144</v>
      </c>
    </row>
    <row r="587" spans="1:5" outlineLevel="2" x14ac:dyDescent="0.2">
      <c r="A587" s="29">
        <v>44034</v>
      </c>
      <c r="B587" s="1" t="s">
        <v>11</v>
      </c>
      <c r="C587" s="2">
        <v>50</v>
      </c>
      <c r="D587" s="5" t="str">
        <f t="shared" si="9"/>
        <v/>
      </c>
      <c r="E587" t="s">
        <v>144</v>
      </c>
    </row>
    <row r="588" spans="1:5" outlineLevel="2" x14ac:dyDescent="0.2">
      <c r="A588" s="29">
        <v>44034</v>
      </c>
      <c r="B588" s="1" t="s">
        <v>11</v>
      </c>
      <c r="C588" s="2">
        <v>50</v>
      </c>
      <c r="D588" s="5" t="str">
        <f t="shared" si="9"/>
        <v/>
      </c>
      <c r="E588" t="s">
        <v>144</v>
      </c>
    </row>
    <row r="589" spans="1:5" outlineLevel="2" x14ac:dyDescent="0.2">
      <c r="A589" s="29">
        <v>44034</v>
      </c>
      <c r="B589" s="1" t="s">
        <v>11</v>
      </c>
      <c r="C589" s="2">
        <v>50</v>
      </c>
      <c r="D589" s="5" t="str">
        <f t="shared" si="9"/>
        <v/>
      </c>
      <c r="E589" t="s">
        <v>144</v>
      </c>
    </row>
    <row r="590" spans="1:5" outlineLevel="2" x14ac:dyDescent="0.2">
      <c r="A590" s="29">
        <v>44034</v>
      </c>
      <c r="B590" s="1" t="s">
        <v>11</v>
      </c>
      <c r="C590" s="2">
        <v>50</v>
      </c>
      <c r="D590" s="5" t="str">
        <f t="shared" si="9"/>
        <v/>
      </c>
      <c r="E590" t="s">
        <v>144</v>
      </c>
    </row>
    <row r="591" spans="1:5" outlineLevel="2" x14ac:dyDescent="0.2">
      <c r="A591" s="29">
        <v>44034</v>
      </c>
      <c r="B591" s="1" t="s">
        <v>11</v>
      </c>
      <c r="C591" s="2">
        <v>50</v>
      </c>
      <c r="D591" s="5" t="str">
        <f t="shared" si="9"/>
        <v/>
      </c>
      <c r="E591" t="s">
        <v>144</v>
      </c>
    </row>
    <row r="592" spans="1:5" outlineLevel="2" x14ac:dyDescent="0.2">
      <c r="A592" s="29">
        <v>44034</v>
      </c>
      <c r="B592" s="1" t="s">
        <v>11</v>
      </c>
      <c r="C592" s="2">
        <v>50</v>
      </c>
      <c r="D592" s="5" t="str">
        <f t="shared" si="9"/>
        <v/>
      </c>
      <c r="E592" t="s">
        <v>144</v>
      </c>
    </row>
    <row r="593" spans="1:5" outlineLevel="2" x14ac:dyDescent="0.2">
      <c r="A593" s="29">
        <v>44034</v>
      </c>
      <c r="B593" s="1" t="s">
        <v>11</v>
      </c>
      <c r="C593" s="2">
        <v>50</v>
      </c>
      <c r="D593" s="5" t="str">
        <f t="shared" si="9"/>
        <v/>
      </c>
      <c r="E593" t="s">
        <v>144</v>
      </c>
    </row>
    <row r="594" spans="1:5" outlineLevel="2" x14ac:dyDescent="0.2">
      <c r="A594" s="29">
        <v>44034</v>
      </c>
      <c r="B594" s="1" t="s">
        <v>11</v>
      </c>
      <c r="C594" s="2">
        <v>50</v>
      </c>
      <c r="D594" s="5" t="str">
        <f t="shared" si="9"/>
        <v/>
      </c>
      <c r="E594" t="s">
        <v>144</v>
      </c>
    </row>
    <row r="595" spans="1:5" outlineLevel="2" x14ac:dyDescent="0.2">
      <c r="A595" s="29">
        <v>44034</v>
      </c>
      <c r="B595" s="1" t="s">
        <v>11</v>
      </c>
      <c r="C595" s="2">
        <v>50</v>
      </c>
      <c r="D595" s="5" t="str">
        <f t="shared" si="9"/>
        <v/>
      </c>
      <c r="E595" t="s">
        <v>144</v>
      </c>
    </row>
    <row r="596" spans="1:5" outlineLevel="2" x14ac:dyDescent="0.2">
      <c r="A596" s="29">
        <v>44034</v>
      </c>
      <c r="B596" s="1" t="s">
        <v>11</v>
      </c>
      <c r="C596" s="2">
        <v>50</v>
      </c>
      <c r="D596" s="5" t="str">
        <f t="shared" si="9"/>
        <v/>
      </c>
      <c r="E596" t="s">
        <v>144</v>
      </c>
    </row>
    <row r="597" spans="1:5" outlineLevel="2" x14ac:dyDescent="0.2">
      <c r="A597" s="29">
        <v>44034</v>
      </c>
      <c r="B597" s="1" t="s">
        <v>11</v>
      </c>
      <c r="C597" s="2">
        <v>50</v>
      </c>
      <c r="D597" s="5" t="str">
        <f t="shared" si="9"/>
        <v/>
      </c>
      <c r="E597" t="s">
        <v>144</v>
      </c>
    </row>
    <row r="598" spans="1:5" outlineLevel="2" x14ac:dyDescent="0.2">
      <c r="A598" s="29">
        <v>44034</v>
      </c>
      <c r="B598" s="1" t="s">
        <v>11</v>
      </c>
      <c r="C598" s="2">
        <v>50</v>
      </c>
      <c r="D598" s="5" t="str">
        <f t="shared" si="9"/>
        <v/>
      </c>
      <c r="E598" t="s">
        <v>144</v>
      </c>
    </row>
    <row r="599" spans="1:5" outlineLevel="2" x14ac:dyDescent="0.2">
      <c r="A599" s="29">
        <v>44034</v>
      </c>
      <c r="B599" s="1" t="s">
        <v>11</v>
      </c>
      <c r="C599" s="2">
        <v>50</v>
      </c>
      <c r="D599" s="5" t="str">
        <f t="shared" si="9"/>
        <v/>
      </c>
      <c r="E599" t="s">
        <v>144</v>
      </c>
    </row>
    <row r="600" spans="1:5" outlineLevel="2" x14ac:dyDescent="0.2">
      <c r="A600" s="29">
        <v>44034</v>
      </c>
      <c r="B600" s="1" t="s">
        <v>11</v>
      </c>
      <c r="C600" s="2">
        <v>50</v>
      </c>
      <c r="D600" s="5" t="str">
        <f t="shared" si="9"/>
        <v/>
      </c>
      <c r="E600" t="s">
        <v>144</v>
      </c>
    </row>
    <row r="601" spans="1:5" outlineLevel="2" x14ac:dyDescent="0.2">
      <c r="A601" s="29">
        <v>44034</v>
      </c>
      <c r="B601" s="1" t="s">
        <v>11</v>
      </c>
      <c r="C601" s="2">
        <v>50</v>
      </c>
      <c r="D601" s="5" t="str">
        <f t="shared" si="9"/>
        <v/>
      </c>
      <c r="E601" t="s">
        <v>144</v>
      </c>
    </row>
    <row r="602" spans="1:5" outlineLevel="2" x14ac:dyDescent="0.2">
      <c r="A602" s="29">
        <v>44034</v>
      </c>
      <c r="B602" s="1" t="s">
        <v>11</v>
      </c>
      <c r="C602" s="2">
        <v>50</v>
      </c>
      <c r="D602" s="5" t="str">
        <f t="shared" si="9"/>
        <v/>
      </c>
      <c r="E602" t="s">
        <v>144</v>
      </c>
    </row>
    <row r="603" spans="1:5" outlineLevel="2" x14ac:dyDescent="0.2">
      <c r="A603" s="29">
        <v>44034</v>
      </c>
      <c r="B603" s="1" t="s">
        <v>11</v>
      </c>
      <c r="C603" s="2">
        <v>50</v>
      </c>
      <c r="D603" s="5" t="str">
        <f t="shared" si="9"/>
        <v/>
      </c>
      <c r="E603" t="s">
        <v>144</v>
      </c>
    </row>
    <row r="604" spans="1:5" outlineLevel="2" x14ac:dyDescent="0.2">
      <c r="A604" s="29">
        <v>44034</v>
      </c>
      <c r="B604" s="1" t="s">
        <v>11</v>
      </c>
      <c r="C604" s="2">
        <v>50</v>
      </c>
      <c r="D604" s="5" t="str">
        <f t="shared" si="9"/>
        <v/>
      </c>
      <c r="E604" t="s">
        <v>144</v>
      </c>
    </row>
    <row r="605" spans="1:5" outlineLevel="2" x14ac:dyDescent="0.2">
      <c r="A605" s="29">
        <v>44034</v>
      </c>
      <c r="B605" s="1" t="s">
        <v>11</v>
      </c>
      <c r="C605" s="2">
        <v>50</v>
      </c>
      <c r="D605" s="5" t="str">
        <f t="shared" si="9"/>
        <v/>
      </c>
      <c r="E605" t="s">
        <v>144</v>
      </c>
    </row>
    <row r="606" spans="1:5" outlineLevel="2" x14ac:dyDescent="0.2">
      <c r="A606" s="29">
        <v>44034</v>
      </c>
      <c r="B606" s="1" t="s">
        <v>11</v>
      </c>
      <c r="C606" s="2">
        <v>50</v>
      </c>
      <c r="D606" s="5" t="str">
        <f t="shared" si="9"/>
        <v/>
      </c>
      <c r="E606" t="s">
        <v>144</v>
      </c>
    </row>
    <row r="607" spans="1:5" outlineLevel="2" x14ac:dyDescent="0.2">
      <c r="A607" s="29">
        <v>44034</v>
      </c>
      <c r="B607" s="1" t="s">
        <v>11</v>
      </c>
      <c r="C607" s="2">
        <v>50</v>
      </c>
      <c r="D607" s="5" t="str">
        <f t="shared" si="9"/>
        <v/>
      </c>
      <c r="E607" t="s">
        <v>144</v>
      </c>
    </row>
    <row r="608" spans="1:5" outlineLevel="2" x14ac:dyDescent="0.2">
      <c r="A608" s="29">
        <v>44034</v>
      </c>
      <c r="B608" s="1" t="s">
        <v>11</v>
      </c>
      <c r="C608" s="2">
        <v>50</v>
      </c>
      <c r="D608" s="5" t="str">
        <f t="shared" si="9"/>
        <v/>
      </c>
      <c r="E608" t="s">
        <v>144</v>
      </c>
    </row>
    <row r="609" spans="1:5" outlineLevel="2" x14ac:dyDescent="0.2">
      <c r="A609" s="29">
        <v>44034</v>
      </c>
      <c r="B609" s="1" t="s">
        <v>11</v>
      </c>
      <c r="C609" s="2">
        <v>50</v>
      </c>
      <c r="D609" s="5" t="str">
        <f t="shared" si="9"/>
        <v/>
      </c>
      <c r="E609" t="s">
        <v>144</v>
      </c>
    </row>
    <row r="610" spans="1:5" outlineLevel="2" x14ac:dyDescent="0.2">
      <c r="A610" s="29">
        <v>44034</v>
      </c>
      <c r="B610" s="1" t="s">
        <v>11</v>
      </c>
      <c r="C610" s="2">
        <v>50</v>
      </c>
      <c r="D610" s="5" t="str">
        <f t="shared" si="9"/>
        <v/>
      </c>
      <c r="E610" t="s">
        <v>144</v>
      </c>
    </row>
    <row r="611" spans="1:5" outlineLevel="2" x14ac:dyDescent="0.2">
      <c r="A611" s="29">
        <v>44034</v>
      </c>
      <c r="B611" s="1" t="s">
        <v>11</v>
      </c>
      <c r="C611" s="2">
        <v>50</v>
      </c>
      <c r="D611" s="5" t="str">
        <f t="shared" si="9"/>
        <v/>
      </c>
      <c r="E611" t="s">
        <v>144</v>
      </c>
    </row>
    <row r="612" spans="1:5" outlineLevel="2" x14ac:dyDescent="0.2">
      <c r="A612" s="29">
        <v>44034</v>
      </c>
      <c r="B612" s="1" t="s">
        <v>11</v>
      </c>
      <c r="C612" s="2">
        <v>50</v>
      </c>
      <c r="D612" s="5" t="str">
        <f t="shared" si="9"/>
        <v/>
      </c>
      <c r="E612" t="s">
        <v>144</v>
      </c>
    </row>
    <row r="613" spans="1:5" outlineLevel="2" x14ac:dyDescent="0.2">
      <c r="A613" s="29">
        <v>44034</v>
      </c>
      <c r="B613" s="1" t="s">
        <v>11</v>
      </c>
      <c r="C613" s="2">
        <v>50</v>
      </c>
      <c r="D613" s="5" t="str">
        <f t="shared" si="9"/>
        <v/>
      </c>
      <c r="E613" t="s">
        <v>144</v>
      </c>
    </row>
    <row r="614" spans="1:5" outlineLevel="2" x14ac:dyDescent="0.2">
      <c r="A614" s="29">
        <v>44034</v>
      </c>
      <c r="B614" s="1" t="s">
        <v>11</v>
      </c>
      <c r="C614" s="2">
        <v>50</v>
      </c>
      <c r="D614" s="5" t="str">
        <f t="shared" si="9"/>
        <v/>
      </c>
      <c r="E614" t="s">
        <v>144</v>
      </c>
    </row>
    <row r="615" spans="1:5" outlineLevel="2" x14ac:dyDescent="0.2">
      <c r="A615" s="29">
        <v>44034</v>
      </c>
      <c r="B615" s="1" t="s">
        <v>11</v>
      </c>
      <c r="C615" s="2">
        <v>50</v>
      </c>
      <c r="D615" s="5" t="str">
        <f t="shared" si="9"/>
        <v/>
      </c>
      <c r="E615" t="s">
        <v>144</v>
      </c>
    </row>
    <row r="616" spans="1:5" outlineLevel="2" x14ac:dyDescent="0.2">
      <c r="A616" s="29">
        <v>44034</v>
      </c>
      <c r="B616" s="1" t="s">
        <v>11</v>
      </c>
      <c r="C616" s="2">
        <v>50</v>
      </c>
      <c r="D616" s="5" t="str">
        <f t="shared" si="9"/>
        <v/>
      </c>
      <c r="E616" t="s">
        <v>144</v>
      </c>
    </row>
    <row r="617" spans="1:5" outlineLevel="2" x14ac:dyDescent="0.2">
      <c r="A617" s="29">
        <v>44034</v>
      </c>
      <c r="B617" s="1" t="s">
        <v>11</v>
      </c>
      <c r="C617" s="2">
        <v>50</v>
      </c>
      <c r="D617" s="5" t="str">
        <f t="shared" si="9"/>
        <v/>
      </c>
      <c r="E617" t="s">
        <v>144</v>
      </c>
    </row>
    <row r="618" spans="1:5" outlineLevel="2" x14ac:dyDescent="0.2">
      <c r="A618" s="29">
        <v>44034</v>
      </c>
      <c r="B618" s="1" t="s">
        <v>11</v>
      </c>
      <c r="C618" s="2">
        <v>50</v>
      </c>
      <c r="D618" s="5" t="str">
        <f t="shared" si="9"/>
        <v/>
      </c>
      <c r="E618" t="s">
        <v>144</v>
      </c>
    </row>
    <row r="619" spans="1:5" outlineLevel="2" x14ac:dyDescent="0.2">
      <c r="A619" s="29">
        <v>44034</v>
      </c>
      <c r="B619" s="1" t="s">
        <v>11</v>
      </c>
      <c r="C619" s="2">
        <v>50</v>
      </c>
      <c r="D619" s="5" t="str">
        <f t="shared" si="9"/>
        <v/>
      </c>
      <c r="E619" t="s">
        <v>144</v>
      </c>
    </row>
    <row r="620" spans="1:5" outlineLevel="2" x14ac:dyDescent="0.2">
      <c r="A620" s="29">
        <v>44034</v>
      </c>
      <c r="B620" s="1" t="s">
        <v>11</v>
      </c>
      <c r="C620" s="2">
        <v>50</v>
      </c>
      <c r="D620" s="5" t="str">
        <f t="shared" si="9"/>
        <v/>
      </c>
      <c r="E620" t="s">
        <v>144</v>
      </c>
    </row>
    <row r="621" spans="1:5" outlineLevel="2" x14ac:dyDescent="0.2">
      <c r="A621" s="29">
        <v>44034</v>
      </c>
      <c r="B621" s="1" t="s">
        <v>11</v>
      </c>
      <c r="C621" s="2">
        <v>50</v>
      </c>
      <c r="D621" s="5" t="str">
        <f t="shared" si="9"/>
        <v/>
      </c>
      <c r="E621" t="s">
        <v>144</v>
      </c>
    </row>
    <row r="622" spans="1:5" outlineLevel="2" x14ac:dyDescent="0.2">
      <c r="A622" s="29">
        <v>44034</v>
      </c>
      <c r="B622" s="1" t="s">
        <v>11</v>
      </c>
      <c r="C622" s="2">
        <v>175</v>
      </c>
      <c r="D622" s="5" t="str">
        <f t="shared" si="9"/>
        <v/>
      </c>
      <c r="E622" t="s">
        <v>68</v>
      </c>
    </row>
    <row r="623" spans="1:5" ht="15.75" outlineLevel="1" x14ac:dyDescent="0.25">
      <c r="A623" s="25">
        <f>A622</f>
        <v>44034</v>
      </c>
      <c r="B623" s="26" t="str">
        <f>B622</f>
        <v>REGION IV EDUCAT SVC CENTER</v>
      </c>
      <c r="C623" s="24">
        <f>SUBTOTAL(9,C576:C622)</f>
        <v>4535</v>
      </c>
      <c r="D623" s="24" t="s">
        <v>1012</v>
      </c>
    </row>
    <row r="624" spans="1:5" outlineLevel="2" x14ac:dyDescent="0.2">
      <c r="A624" s="29">
        <v>44034</v>
      </c>
      <c r="B624" s="1" t="s">
        <v>361</v>
      </c>
      <c r="C624" s="2">
        <v>5335.69</v>
      </c>
      <c r="D624" s="5" t="str">
        <f t="shared" si="9"/>
        <v/>
      </c>
      <c r="E624" t="s">
        <v>71</v>
      </c>
    </row>
    <row r="625" spans="1:5" ht="15.75" outlineLevel="1" x14ac:dyDescent="0.25">
      <c r="A625" s="25">
        <f>A624</f>
        <v>44034</v>
      </c>
      <c r="B625" s="26" t="str">
        <f>B624</f>
        <v>RIDDELL ALL AMERICAN SPORTS CORP</v>
      </c>
      <c r="C625" s="24">
        <f>SUBTOTAL(9,C624:C624)</f>
        <v>5335.69</v>
      </c>
      <c r="D625" s="24" t="s">
        <v>1012</v>
      </c>
    </row>
    <row r="626" spans="1:5" outlineLevel="2" x14ac:dyDescent="0.2">
      <c r="A626" s="29">
        <v>44034</v>
      </c>
      <c r="B626" s="1" t="s">
        <v>212</v>
      </c>
      <c r="C626" s="2">
        <v>270</v>
      </c>
      <c r="D626" s="5" t="str">
        <f t="shared" si="9"/>
        <v/>
      </c>
      <c r="E626" t="s">
        <v>65</v>
      </c>
    </row>
    <row r="627" spans="1:5" ht="15.75" outlineLevel="1" x14ac:dyDescent="0.25">
      <c r="A627" s="25">
        <f>A626</f>
        <v>44034</v>
      </c>
      <c r="B627" s="26" t="str">
        <f>B626</f>
        <v>ADVANCED GRAPHICS</v>
      </c>
      <c r="C627" s="24">
        <f>SUBTOTAL(9,C626:C626)</f>
        <v>270</v>
      </c>
      <c r="D627" s="24" t="s">
        <v>1012</v>
      </c>
    </row>
    <row r="628" spans="1:5" outlineLevel="2" x14ac:dyDescent="0.2">
      <c r="A628" s="29">
        <v>44034</v>
      </c>
      <c r="B628" s="1" t="s">
        <v>360</v>
      </c>
      <c r="C628" s="2">
        <v>3634</v>
      </c>
      <c r="D628" s="5" t="str">
        <f t="shared" si="9"/>
        <v/>
      </c>
      <c r="E628" t="s">
        <v>65</v>
      </c>
    </row>
    <row r="629" spans="1:5" ht="15.75" outlineLevel="1" x14ac:dyDescent="0.25">
      <c r="A629" s="25">
        <f>A628</f>
        <v>44034</v>
      </c>
      <c r="B629" s="26" t="str">
        <f>B628</f>
        <v>EDUCATIONAL PRODUCTS INC</v>
      </c>
      <c r="C629" s="24">
        <f>SUBTOTAL(9,C628:C628)</f>
        <v>3634</v>
      </c>
      <c r="D629" s="24" t="s">
        <v>1012</v>
      </c>
    </row>
    <row r="630" spans="1:5" outlineLevel="2" x14ac:dyDescent="0.2">
      <c r="A630" s="29">
        <v>44034</v>
      </c>
      <c r="B630" s="1" t="s">
        <v>211</v>
      </c>
      <c r="C630" s="2">
        <v>1250</v>
      </c>
      <c r="D630" s="5" t="str">
        <f t="shared" si="9"/>
        <v/>
      </c>
      <c r="E630" t="s">
        <v>81</v>
      </c>
    </row>
    <row r="631" spans="1:5" outlineLevel="2" x14ac:dyDescent="0.2">
      <c r="A631" s="29">
        <v>44034</v>
      </c>
      <c r="B631" s="1" t="s">
        <v>211</v>
      </c>
      <c r="C631" s="2">
        <v>1250</v>
      </c>
      <c r="D631" s="5" t="str">
        <f t="shared" si="9"/>
        <v/>
      </c>
      <c r="E631" t="s">
        <v>81</v>
      </c>
    </row>
    <row r="632" spans="1:5" outlineLevel="2" x14ac:dyDescent="0.2">
      <c r="A632" s="29">
        <v>44034</v>
      </c>
      <c r="B632" s="1" t="s">
        <v>211</v>
      </c>
      <c r="C632" s="2">
        <v>1250</v>
      </c>
      <c r="D632" s="5" t="str">
        <f t="shared" si="9"/>
        <v/>
      </c>
      <c r="E632" t="s">
        <v>81</v>
      </c>
    </row>
    <row r="633" spans="1:5" outlineLevel="2" x14ac:dyDescent="0.2">
      <c r="A633" s="29">
        <v>44034</v>
      </c>
      <c r="B633" s="1" t="s">
        <v>211</v>
      </c>
      <c r="C633" s="2">
        <v>1250</v>
      </c>
      <c r="D633" s="5" t="str">
        <f t="shared" si="9"/>
        <v/>
      </c>
      <c r="E633" t="s">
        <v>81</v>
      </c>
    </row>
    <row r="634" spans="1:5" outlineLevel="2" x14ac:dyDescent="0.2">
      <c r="A634" s="29">
        <v>44034</v>
      </c>
      <c r="B634" s="1" t="s">
        <v>211</v>
      </c>
      <c r="C634" s="2">
        <v>1250</v>
      </c>
      <c r="D634" s="5" t="str">
        <f t="shared" si="9"/>
        <v/>
      </c>
      <c r="E634" t="s">
        <v>81</v>
      </c>
    </row>
    <row r="635" spans="1:5" outlineLevel="2" x14ac:dyDescent="0.2">
      <c r="A635" s="29">
        <v>44034</v>
      </c>
      <c r="B635" s="1" t="s">
        <v>211</v>
      </c>
      <c r="C635" s="2">
        <v>1250</v>
      </c>
      <c r="D635" s="5" t="str">
        <f t="shared" si="9"/>
        <v/>
      </c>
      <c r="E635" t="s">
        <v>81</v>
      </c>
    </row>
    <row r="636" spans="1:5" outlineLevel="2" x14ac:dyDescent="0.2">
      <c r="A636" s="29">
        <v>44034</v>
      </c>
      <c r="B636" s="1" t="s">
        <v>211</v>
      </c>
      <c r="C636" s="2">
        <v>1250</v>
      </c>
      <c r="D636" s="5" t="str">
        <f t="shared" si="9"/>
        <v/>
      </c>
      <c r="E636" t="s">
        <v>81</v>
      </c>
    </row>
    <row r="637" spans="1:5" outlineLevel="2" x14ac:dyDescent="0.2">
      <c r="A637" s="29">
        <v>44034</v>
      </c>
      <c r="B637" s="1" t="s">
        <v>211</v>
      </c>
      <c r="C637" s="2">
        <v>3600</v>
      </c>
      <c r="D637" s="5" t="str">
        <f t="shared" si="9"/>
        <v/>
      </c>
      <c r="E637" t="s">
        <v>63</v>
      </c>
    </row>
    <row r="638" spans="1:5" ht="15.75" outlineLevel="1" x14ac:dyDescent="0.25">
      <c r="A638" s="25">
        <f>A637</f>
        <v>44034</v>
      </c>
      <c r="B638" s="26" t="str">
        <f>B637</f>
        <v>FIRETRON INC</v>
      </c>
      <c r="C638" s="24">
        <f>SUBTOTAL(9,C630:C637)</f>
        <v>12350</v>
      </c>
      <c r="D638" s="24" t="s">
        <v>1012</v>
      </c>
    </row>
    <row r="639" spans="1:5" outlineLevel="2" x14ac:dyDescent="0.2">
      <c r="A639" s="29">
        <v>44034</v>
      </c>
      <c r="B639" s="1" t="s">
        <v>50</v>
      </c>
      <c r="C639" s="2">
        <v>1240</v>
      </c>
      <c r="D639" s="5" t="str">
        <f t="shared" si="9"/>
        <v/>
      </c>
      <c r="E639" t="s">
        <v>65</v>
      </c>
    </row>
    <row r="640" spans="1:5" outlineLevel="2" x14ac:dyDescent="0.2">
      <c r="A640" s="29">
        <v>44034</v>
      </c>
      <c r="B640" s="1" t="s">
        <v>50</v>
      </c>
      <c r="C640" s="2">
        <v>583.1</v>
      </c>
      <c r="D640" s="5" t="str">
        <f t="shared" si="9"/>
        <v/>
      </c>
      <c r="E640" t="s">
        <v>65</v>
      </c>
    </row>
    <row r="641" spans="1:5" outlineLevel="2" x14ac:dyDescent="0.2">
      <c r="A641" s="29">
        <v>44034</v>
      </c>
      <c r="B641" s="1" t="s">
        <v>50</v>
      </c>
      <c r="C641" s="2">
        <v>1064.94</v>
      </c>
      <c r="D641" s="5" t="str">
        <f t="shared" si="9"/>
        <v/>
      </c>
      <c r="E641" t="s">
        <v>75</v>
      </c>
    </row>
    <row r="642" spans="1:5" ht="15.75" outlineLevel="1" x14ac:dyDescent="0.25">
      <c r="A642" s="25">
        <f>A641</f>
        <v>44034</v>
      </c>
      <c r="B642" s="26" t="str">
        <f>B641</f>
        <v>SLPC INC</v>
      </c>
      <c r="C642" s="24">
        <f>SUBTOTAL(9,C639:C641)</f>
        <v>2888.04</v>
      </c>
      <c r="D642" s="24" t="s">
        <v>1012</v>
      </c>
    </row>
    <row r="643" spans="1:5" outlineLevel="2" x14ac:dyDescent="0.2">
      <c r="A643" s="29">
        <v>44034</v>
      </c>
      <c r="B643" s="1" t="s">
        <v>18</v>
      </c>
      <c r="C643" s="2">
        <v>800</v>
      </c>
      <c r="D643" s="5" t="str">
        <f t="shared" si="9"/>
        <v/>
      </c>
      <c r="E643" t="s">
        <v>186</v>
      </c>
    </row>
    <row r="644" spans="1:5" outlineLevel="2" x14ac:dyDescent="0.2">
      <c r="A644" s="29">
        <v>44034</v>
      </c>
      <c r="B644" s="1" t="s">
        <v>18</v>
      </c>
      <c r="C644" s="2">
        <v>2604.7199999999998</v>
      </c>
      <c r="D644" s="5" t="str">
        <f t="shared" si="9"/>
        <v/>
      </c>
      <c r="E644" t="s">
        <v>186</v>
      </c>
    </row>
    <row r="645" spans="1:5" outlineLevel="2" x14ac:dyDescent="0.2">
      <c r="A645" s="29">
        <v>44034</v>
      </c>
      <c r="B645" s="1" t="s">
        <v>18</v>
      </c>
      <c r="C645" s="2">
        <v>5550</v>
      </c>
      <c r="D645" s="5" t="str">
        <f t="shared" si="9"/>
        <v/>
      </c>
      <c r="E645" t="s">
        <v>187</v>
      </c>
    </row>
    <row r="646" spans="1:5" outlineLevel="2" x14ac:dyDescent="0.2">
      <c r="A646" s="29">
        <v>44034</v>
      </c>
      <c r="B646" s="1" t="s">
        <v>18</v>
      </c>
      <c r="C646" s="2">
        <v>92250</v>
      </c>
      <c r="D646" s="5" t="str">
        <f t="shared" si="9"/>
        <v/>
      </c>
      <c r="E646" t="s">
        <v>67</v>
      </c>
    </row>
    <row r="647" spans="1:5" ht="15.75" outlineLevel="1" x14ac:dyDescent="0.25">
      <c r="A647" s="25">
        <f>A646</f>
        <v>44034</v>
      </c>
      <c r="B647" s="26" t="str">
        <f>B646</f>
        <v>BUCKEYE CLEANING CENTER</v>
      </c>
      <c r="C647" s="24">
        <f>SUBTOTAL(9,C643:C646)</f>
        <v>101204.72</v>
      </c>
      <c r="D647" s="24" t="s">
        <v>1012</v>
      </c>
    </row>
    <row r="648" spans="1:5" outlineLevel="2" x14ac:dyDescent="0.2">
      <c r="A648" s="29">
        <v>44034</v>
      </c>
      <c r="B648" s="1" t="s">
        <v>52</v>
      </c>
      <c r="C648" s="2">
        <v>1000</v>
      </c>
      <c r="D648" s="5" t="str">
        <f t="shared" ref="D648:D711" si="10">IF(E648="","TOTAL","")</f>
        <v/>
      </c>
      <c r="E648" t="s">
        <v>66</v>
      </c>
    </row>
    <row r="649" spans="1:5" outlineLevel="2" x14ac:dyDescent="0.2">
      <c r="A649" s="29">
        <v>44034</v>
      </c>
      <c r="B649" s="1" t="s">
        <v>52</v>
      </c>
      <c r="C649" s="2">
        <v>1928.23</v>
      </c>
      <c r="D649" s="5" t="str">
        <f t="shared" si="10"/>
        <v/>
      </c>
      <c r="E649" t="s">
        <v>66</v>
      </c>
    </row>
    <row r="650" spans="1:5" outlineLevel="2" x14ac:dyDescent="0.2">
      <c r="A650" s="29">
        <v>44034</v>
      </c>
      <c r="B650" s="1" t="s">
        <v>52</v>
      </c>
      <c r="C650" s="2">
        <v>6232.8</v>
      </c>
      <c r="D650" s="5" t="str">
        <f t="shared" si="10"/>
        <v/>
      </c>
      <c r="E650" t="s">
        <v>66</v>
      </c>
    </row>
    <row r="651" spans="1:5" outlineLevel="2" x14ac:dyDescent="0.2">
      <c r="A651" s="29">
        <v>44034</v>
      </c>
      <c r="B651" s="1" t="s">
        <v>52</v>
      </c>
      <c r="C651" s="2">
        <v>281.25</v>
      </c>
      <c r="D651" s="5" t="str">
        <f t="shared" si="10"/>
        <v/>
      </c>
      <c r="E651" t="s">
        <v>186</v>
      </c>
    </row>
    <row r="652" spans="1:5" outlineLevel="2" x14ac:dyDescent="0.2">
      <c r="A652" s="29">
        <v>44034</v>
      </c>
      <c r="B652" s="1" t="s">
        <v>52</v>
      </c>
      <c r="C652" s="2">
        <v>182.08</v>
      </c>
      <c r="D652" s="5" t="str">
        <f t="shared" si="10"/>
        <v/>
      </c>
      <c r="E652" t="s">
        <v>393</v>
      </c>
    </row>
    <row r="653" spans="1:5" ht="15.75" outlineLevel="1" x14ac:dyDescent="0.25">
      <c r="A653" s="25">
        <f>A652</f>
        <v>44034</v>
      </c>
      <c r="B653" s="26" t="str">
        <f>B652</f>
        <v>BARNES &amp; NOBLE INC</v>
      </c>
      <c r="C653" s="24">
        <f>SUBTOTAL(9,C648:C652)</f>
        <v>9624.36</v>
      </c>
      <c r="D653" s="24" t="s">
        <v>1012</v>
      </c>
    </row>
    <row r="654" spans="1:5" outlineLevel="2" x14ac:dyDescent="0.2">
      <c r="A654" s="29">
        <v>44034</v>
      </c>
      <c r="B654" s="1" t="s">
        <v>12</v>
      </c>
      <c r="C654" s="2">
        <v>412.64</v>
      </c>
      <c r="D654" s="5" t="str">
        <f t="shared" si="10"/>
        <v/>
      </c>
      <c r="E654" t="s">
        <v>65</v>
      </c>
    </row>
    <row r="655" spans="1:5" outlineLevel="2" x14ac:dyDescent="0.2">
      <c r="A655" s="29">
        <v>44034</v>
      </c>
      <c r="B655" s="1" t="s">
        <v>12</v>
      </c>
      <c r="C655" s="2">
        <v>721.35</v>
      </c>
      <c r="D655" s="5" t="str">
        <f t="shared" si="10"/>
        <v/>
      </c>
      <c r="E655" t="s">
        <v>65</v>
      </c>
    </row>
    <row r="656" spans="1:5" outlineLevel="2" x14ac:dyDescent="0.2">
      <c r="A656" s="29">
        <v>44034</v>
      </c>
      <c r="B656" s="1" t="s">
        <v>12</v>
      </c>
      <c r="C656" s="2">
        <v>2164.8200000000002</v>
      </c>
      <c r="D656" s="5" t="str">
        <f t="shared" si="10"/>
        <v/>
      </c>
      <c r="E656" t="s">
        <v>65</v>
      </c>
    </row>
    <row r="657" spans="1:5" outlineLevel="2" x14ac:dyDescent="0.2">
      <c r="A657" s="29">
        <v>44034</v>
      </c>
      <c r="B657" s="1" t="s">
        <v>12</v>
      </c>
      <c r="C657" s="2">
        <v>288.75</v>
      </c>
      <c r="D657" s="5" t="str">
        <f t="shared" si="10"/>
        <v/>
      </c>
      <c r="E657" t="s">
        <v>65</v>
      </c>
    </row>
    <row r="658" spans="1:5" ht="15.75" outlineLevel="1" x14ac:dyDescent="0.25">
      <c r="A658" s="25">
        <f>A657</f>
        <v>44034</v>
      </c>
      <c r="B658" s="26" t="str">
        <f>B657</f>
        <v>SCHOOL SPECIALTY INC</v>
      </c>
      <c r="C658" s="24">
        <f>SUBTOTAL(9,C654:C657)</f>
        <v>3587.5600000000004</v>
      </c>
      <c r="D658" s="24" t="s">
        <v>1012</v>
      </c>
    </row>
    <row r="659" spans="1:5" outlineLevel="2" x14ac:dyDescent="0.2">
      <c r="A659" s="29">
        <v>44034</v>
      </c>
      <c r="B659" s="1" t="s">
        <v>13</v>
      </c>
      <c r="C659" s="2">
        <v>63.7</v>
      </c>
      <c r="D659" s="5" t="str">
        <f t="shared" si="10"/>
        <v/>
      </c>
      <c r="E659" t="s">
        <v>186</v>
      </c>
    </row>
    <row r="660" spans="1:5" outlineLevel="2" x14ac:dyDescent="0.2">
      <c r="A660" s="29">
        <v>44034</v>
      </c>
      <c r="B660" s="1" t="s">
        <v>13</v>
      </c>
      <c r="C660" s="2">
        <v>49.89</v>
      </c>
      <c r="D660" s="5" t="str">
        <f t="shared" si="10"/>
        <v/>
      </c>
      <c r="E660" t="s">
        <v>65</v>
      </c>
    </row>
    <row r="661" spans="1:5" outlineLevel="2" x14ac:dyDescent="0.2">
      <c r="A661" s="29">
        <v>44034</v>
      </c>
      <c r="B661" s="1" t="s">
        <v>13</v>
      </c>
      <c r="C661" s="2">
        <v>0.52</v>
      </c>
      <c r="D661" s="5" t="str">
        <f t="shared" si="10"/>
        <v/>
      </c>
      <c r="E661" t="s">
        <v>186</v>
      </c>
    </row>
    <row r="662" spans="1:5" outlineLevel="2" x14ac:dyDescent="0.2">
      <c r="A662" s="29">
        <v>44034</v>
      </c>
      <c r="B662" s="1" t="s">
        <v>13</v>
      </c>
      <c r="C662" s="2">
        <v>1873.68</v>
      </c>
      <c r="D662" s="5" t="str">
        <f t="shared" si="10"/>
        <v/>
      </c>
      <c r="E662" t="s">
        <v>495</v>
      </c>
    </row>
    <row r="663" spans="1:5" ht="15.75" outlineLevel="1" x14ac:dyDescent="0.25">
      <c r="A663" s="25">
        <f>A662</f>
        <v>44034</v>
      </c>
      <c r="B663" s="26" t="str">
        <f>B662</f>
        <v>B &amp; H PHOTO-VIDEO</v>
      </c>
      <c r="C663" s="24">
        <f>SUBTOTAL(9,C659:C662)</f>
        <v>1987.79</v>
      </c>
      <c r="D663" s="24" t="s">
        <v>1012</v>
      </c>
    </row>
    <row r="664" spans="1:5" outlineLevel="2" x14ac:dyDescent="0.2">
      <c r="A664" s="29">
        <v>44034</v>
      </c>
      <c r="B664" s="1" t="s">
        <v>14</v>
      </c>
      <c r="C664" s="2">
        <v>116580</v>
      </c>
      <c r="D664" s="5" t="str">
        <f t="shared" si="10"/>
        <v/>
      </c>
      <c r="E664" t="s">
        <v>232</v>
      </c>
    </row>
    <row r="665" spans="1:5" outlineLevel="2" x14ac:dyDescent="0.2">
      <c r="A665" s="29">
        <v>44034</v>
      </c>
      <c r="B665" s="1" t="s">
        <v>14</v>
      </c>
      <c r="C665" s="2">
        <v>2090</v>
      </c>
      <c r="D665" s="5" t="str">
        <f t="shared" si="10"/>
        <v/>
      </c>
      <c r="E665" t="s">
        <v>232</v>
      </c>
    </row>
    <row r="666" spans="1:5" outlineLevel="2" x14ac:dyDescent="0.2">
      <c r="A666" s="29">
        <v>44034</v>
      </c>
      <c r="B666" s="1" t="s">
        <v>14</v>
      </c>
      <c r="C666" s="2">
        <v>1045</v>
      </c>
      <c r="D666" s="5" t="str">
        <f t="shared" si="10"/>
        <v/>
      </c>
      <c r="E666" t="s">
        <v>232</v>
      </c>
    </row>
    <row r="667" spans="1:5" outlineLevel="2" x14ac:dyDescent="0.2">
      <c r="A667" s="29">
        <v>44034</v>
      </c>
      <c r="B667" s="1" t="s">
        <v>14</v>
      </c>
      <c r="C667" s="2">
        <v>335.76</v>
      </c>
      <c r="D667" s="5" t="str">
        <f t="shared" si="10"/>
        <v/>
      </c>
      <c r="E667" t="s">
        <v>186</v>
      </c>
    </row>
    <row r="668" spans="1:5" outlineLevel="2" x14ac:dyDescent="0.2">
      <c r="A668" s="29">
        <v>44034</v>
      </c>
      <c r="B668" s="1" t="s">
        <v>14</v>
      </c>
      <c r="C668" s="2">
        <v>3161.74</v>
      </c>
      <c r="D668" s="5" t="str">
        <f t="shared" si="10"/>
        <v/>
      </c>
      <c r="E668" t="s">
        <v>186</v>
      </c>
    </row>
    <row r="669" spans="1:5" outlineLevel="2" x14ac:dyDescent="0.2">
      <c r="A669" s="29">
        <v>44034</v>
      </c>
      <c r="B669" s="1" t="s">
        <v>14</v>
      </c>
      <c r="C669" s="2">
        <v>2903.04</v>
      </c>
      <c r="D669" s="5" t="str">
        <f t="shared" si="10"/>
        <v/>
      </c>
      <c r="E669" t="s">
        <v>65</v>
      </c>
    </row>
    <row r="670" spans="1:5" outlineLevel="2" x14ac:dyDescent="0.2">
      <c r="A670" s="29">
        <v>44034</v>
      </c>
      <c r="B670" s="1" t="s">
        <v>14</v>
      </c>
      <c r="C670" s="2">
        <v>330</v>
      </c>
      <c r="D670" s="5" t="str">
        <f t="shared" si="10"/>
        <v/>
      </c>
      <c r="E670" t="s">
        <v>65</v>
      </c>
    </row>
    <row r="671" spans="1:5" outlineLevel="2" x14ac:dyDescent="0.2">
      <c r="A671" s="29">
        <v>44034</v>
      </c>
      <c r="B671" s="1" t="s">
        <v>14</v>
      </c>
      <c r="C671" s="2">
        <v>344.92</v>
      </c>
      <c r="D671" s="5" t="str">
        <f t="shared" si="10"/>
        <v/>
      </c>
      <c r="E671" t="s">
        <v>65</v>
      </c>
    </row>
    <row r="672" spans="1:5" outlineLevel="2" x14ac:dyDescent="0.2">
      <c r="A672" s="29">
        <v>44034</v>
      </c>
      <c r="B672" s="1" t="s">
        <v>14</v>
      </c>
      <c r="C672" s="2">
        <v>18090</v>
      </c>
      <c r="D672" s="5" t="str">
        <f t="shared" si="10"/>
        <v/>
      </c>
      <c r="E672" t="s">
        <v>186</v>
      </c>
    </row>
    <row r="673" spans="1:5" outlineLevel="2" x14ac:dyDescent="0.2">
      <c r="A673" s="29">
        <v>44034</v>
      </c>
      <c r="B673" s="1" t="s">
        <v>14</v>
      </c>
      <c r="C673" s="2">
        <v>351</v>
      </c>
      <c r="D673" s="5" t="str">
        <f t="shared" si="10"/>
        <v/>
      </c>
      <c r="E673" t="s">
        <v>232</v>
      </c>
    </row>
    <row r="674" spans="1:5" outlineLevel="2" x14ac:dyDescent="0.2">
      <c r="A674" s="29">
        <v>44034</v>
      </c>
      <c r="B674" s="1" t="s">
        <v>14</v>
      </c>
      <c r="C674" s="2">
        <v>1225</v>
      </c>
      <c r="D674" s="5" t="str">
        <f t="shared" si="10"/>
        <v/>
      </c>
      <c r="E674" t="s">
        <v>186</v>
      </c>
    </row>
    <row r="675" spans="1:5" outlineLevel="2" x14ac:dyDescent="0.2">
      <c r="A675" s="29">
        <v>44034</v>
      </c>
      <c r="B675" s="1" t="s">
        <v>14</v>
      </c>
      <c r="C675" s="2">
        <v>320</v>
      </c>
      <c r="D675" s="5" t="str">
        <f t="shared" si="10"/>
        <v/>
      </c>
      <c r="E675" t="s">
        <v>186</v>
      </c>
    </row>
    <row r="676" spans="1:5" outlineLevel="2" x14ac:dyDescent="0.2">
      <c r="A676" s="29">
        <v>44034</v>
      </c>
      <c r="B676" s="1" t="s">
        <v>14</v>
      </c>
      <c r="C676" s="2">
        <v>1320</v>
      </c>
      <c r="D676" s="5" t="str">
        <f t="shared" si="10"/>
        <v/>
      </c>
      <c r="E676" t="s">
        <v>72</v>
      </c>
    </row>
    <row r="677" spans="1:5" outlineLevel="2" x14ac:dyDescent="0.2">
      <c r="A677" s="29">
        <v>44034</v>
      </c>
      <c r="B677" s="1" t="s">
        <v>14</v>
      </c>
      <c r="C677" s="2">
        <v>1079.22</v>
      </c>
      <c r="D677" s="5" t="str">
        <f t="shared" si="10"/>
        <v/>
      </c>
      <c r="E677" t="s">
        <v>65</v>
      </c>
    </row>
    <row r="678" spans="1:5" outlineLevel="2" x14ac:dyDescent="0.2">
      <c r="A678" s="29">
        <v>44034</v>
      </c>
      <c r="B678" s="1" t="s">
        <v>14</v>
      </c>
      <c r="C678" s="2">
        <v>1501.14</v>
      </c>
      <c r="D678" s="5" t="str">
        <f t="shared" si="10"/>
        <v/>
      </c>
      <c r="E678" t="s">
        <v>65</v>
      </c>
    </row>
    <row r="679" spans="1:5" outlineLevel="2" x14ac:dyDescent="0.2">
      <c r="A679" s="29">
        <v>44034</v>
      </c>
      <c r="B679" s="1" t="s">
        <v>14</v>
      </c>
      <c r="C679" s="2">
        <v>114.24</v>
      </c>
      <c r="D679" s="5" t="str">
        <f t="shared" si="10"/>
        <v/>
      </c>
      <c r="E679" t="s">
        <v>65</v>
      </c>
    </row>
    <row r="680" spans="1:5" outlineLevel="2" x14ac:dyDescent="0.2">
      <c r="A680" s="29">
        <v>44034</v>
      </c>
      <c r="B680" s="1" t="s">
        <v>14</v>
      </c>
      <c r="C680" s="2">
        <v>449.59</v>
      </c>
      <c r="D680" s="5" t="str">
        <f t="shared" si="10"/>
        <v/>
      </c>
      <c r="E680" t="s">
        <v>65</v>
      </c>
    </row>
    <row r="681" spans="1:5" outlineLevel="2" x14ac:dyDescent="0.2">
      <c r="A681" s="29">
        <v>44034</v>
      </c>
      <c r="B681" s="1" t="s">
        <v>14</v>
      </c>
      <c r="C681" s="2">
        <v>2333.7600000000002</v>
      </c>
      <c r="D681" s="5" t="str">
        <f t="shared" si="10"/>
        <v/>
      </c>
      <c r="E681" t="s">
        <v>65</v>
      </c>
    </row>
    <row r="682" spans="1:5" outlineLevel="2" x14ac:dyDescent="0.2">
      <c r="A682" s="29">
        <v>44034</v>
      </c>
      <c r="B682" s="1" t="s">
        <v>14</v>
      </c>
      <c r="C682" s="2">
        <v>509.16</v>
      </c>
      <c r="D682" s="5" t="str">
        <f t="shared" si="10"/>
        <v/>
      </c>
      <c r="E682" t="s">
        <v>65</v>
      </c>
    </row>
    <row r="683" spans="1:5" outlineLevel="2" x14ac:dyDescent="0.2">
      <c r="A683" s="29">
        <v>44034</v>
      </c>
      <c r="B683" s="1" t="s">
        <v>14</v>
      </c>
      <c r="C683" s="2">
        <v>516.88</v>
      </c>
      <c r="D683" s="5" t="str">
        <f t="shared" si="10"/>
        <v/>
      </c>
      <c r="E683" t="s">
        <v>65</v>
      </c>
    </row>
    <row r="684" spans="1:5" outlineLevel="2" x14ac:dyDescent="0.2">
      <c r="A684" s="29">
        <v>44034</v>
      </c>
      <c r="B684" s="1" t="s">
        <v>14</v>
      </c>
      <c r="C684" s="2">
        <v>48</v>
      </c>
      <c r="D684" s="5" t="str">
        <f t="shared" si="10"/>
        <v/>
      </c>
      <c r="E684" t="s">
        <v>65</v>
      </c>
    </row>
    <row r="685" spans="1:5" outlineLevel="2" x14ac:dyDescent="0.2">
      <c r="A685" s="29">
        <v>44034</v>
      </c>
      <c r="B685" s="1" t="s">
        <v>14</v>
      </c>
      <c r="C685" s="2">
        <v>949</v>
      </c>
      <c r="D685" s="5" t="str">
        <f t="shared" si="10"/>
        <v/>
      </c>
      <c r="E685" t="s">
        <v>186</v>
      </c>
    </row>
    <row r="686" spans="1:5" outlineLevel="2" x14ac:dyDescent="0.2">
      <c r="A686" s="29">
        <v>44034</v>
      </c>
      <c r="B686" s="1" t="s">
        <v>14</v>
      </c>
      <c r="C686" s="2">
        <v>290</v>
      </c>
      <c r="D686" s="5" t="str">
        <f t="shared" si="10"/>
        <v/>
      </c>
      <c r="E686" t="s">
        <v>186</v>
      </c>
    </row>
    <row r="687" spans="1:5" outlineLevel="2" x14ac:dyDescent="0.2">
      <c r="A687" s="29">
        <v>44034</v>
      </c>
      <c r="B687" s="1" t="s">
        <v>14</v>
      </c>
      <c r="C687" s="2">
        <v>104</v>
      </c>
      <c r="D687" s="5" t="str">
        <f t="shared" si="10"/>
        <v/>
      </c>
      <c r="E687" t="s">
        <v>186</v>
      </c>
    </row>
    <row r="688" spans="1:5" outlineLevel="2" x14ac:dyDescent="0.2">
      <c r="A688" s="29">
        <v>44034</v>
      </c>
      <c r="B688" s="1" t="s">
        <v>14</v>
      </c>
      <c r="C688" s="2">
        <v>1799</v>
      </c>
      <c r="D688" s="5" t="str">
        <f t="shared" si="10"/>
        <v/>
      </c>
      <c r="E688" t="s">
        <v>232</v>
      </c>
    </row>
    <row r="689" spans="1:5" outlineLevel="2" x14ac:dyDescent="0.2">
      <c r="A689" s="29">
        <v>44034</v>
      </c>
      <c r="B689" s="1" t="s">
        <v>14</v>
      </c>
      <c r="C689" s="2">
        <v>338</v>
      </c>
      <c r="D689" s="5" t="str">
        <f t="shared" si="10"/>
        <v/>
      </c>
      <c r="E689" t="s">
        <v>232</v>
      </c>
    </row>
    <row r="690" spans="1:5" outlineLevel="2" x14ac:dyDescent="0.2">
      <c r="A690" s="29">
        <v>44034</v>
      </c>
      <c r="B690" s="1" t="s">
        <v>14</v>
      </c>
      <c r="C690" s="2">
        <v>598</v>
      </c>
      <c r="D690" s="5" t="str">
        <f t="shared" si="10"/>
        <v/>
      </c>
      <c r="E690" t="s">
        <v>232</v>
      </c>
    </row>
    <row r="691" spans="1:5" outlineLevel="2" x14ac:dyDescent="0.2">
      <c r="A691" s="29">
        <v>44034</v>
      </c>
      <c r="B691" s="1" t="s">
        <v>14</v>
      </c>
      <c r="C691" s="2">
        <v>279.8</v>
      </c>
      <c r="D691" s="5" t="str">
        <f t="shared" si="10"/>
        <v/>
      </c>
      <c r="E691" t="s">
        <v>186</v>
      </c>
    </row>
    <row r="692" spans="1:5" outlineLevel="2" x14ac:dyDescent="0.2">
      <c r="A692" s="29">
        <v>44034</v>
      </c>
      <c r="B692" s="1" t="s">
        <v>14</v>
      </c>
      <c r="C692" s="2">
        <v>469.2</v>
      </c>
      <c r="D692" s="5" t="str">
        <f t="shared" si="10"/>
        <v/>
      </c>
      <c r="E692" t="s">
        <v>186</v>
      </c>
    </row>
    <row r="693" spans="1:5" outlineLevel="2" x14ac:dyDescent="0.2">
      <c r="A693" s="29">
        <v>44034</v>
      </c>
      <c r="B693" s="1" t="s">
        <v>14</v>
      </c>
      <c r="C693" s="2">
        <v>163</v>
      </c>
      <c r="D693" s="5" t="str">
        <f t="shared" si="10"/>
        <v/>
      </c>
      <c r="E693" t="s">
        <v>65</v>
      </c>
    </row>
    <row r="694" spans="1:5" outlineLevel="2" x14ac:dyDescent="0.2">
      <c r="A694" s="29">
        <v>44034</v>
      </c>
      <c r="B694" s="1" t="s">
        <v>14</v>
      </c>
      <c r="C694" s="2">
        <v>186</v>
      </c>
      <c r="D694" s="5" t="str">
        <f t="shared" si="10"/>
        <v/>
      </c>
      <c r="E694" t="s">
        <v>72</v>
      </c>
    </row>
    <row r="695" spans="1:5" outlineLevel="2" x14ac:dyDescent="0.2">
      <c r="A695" s="29">
        <v>44034</v>
      </c>
      <c r="B695" s="1" t="s">
        <v>14</v>
      </c>
      <c r="C695" s="2">
        <v>2042</v>
      </c>
      <c r="D695" s="5" t="str">
        <f t="shared" si="10"/>
        <v/>
      </c>
      <c r="E695" t="s">
        <v>72</v>
      </c>
    </row>
    <row r="696" spans="1:5" outlineLevel="2" x14ac:dyDescent="0.2">
      <c r="A696" s="29">
        <v>44034</v>
      </c>
      <c r="B696" s="1" t="s">
        <v>14</v>
      </c>
      <c r="C696" s="2">
        <v>65.58</v>
      </c>
      <c r="D696" s="5" t="str">
        <f t="shared" si="10"/>
        <v/>
      </c>
      <c r="E696" t="s">
        <v>65</v>
      </c>
    </row>
    <row r="697" spans="1:5" outlineLevel="2" x14ac:dyDescent="0.2">
      <c r="A697" s="29">
        <v>44034</v>
      </c>
      <c r="B697" s="1" t="s">
        <v>14</v>
      </c>
      <c r="C697" s="2">
        <v>75</v>
      </c>
      <c r="D697" s="5" t="str">
        <f t="shared" si="10"/>
        <v/>
      </c>
      <c r="E697" t="s">
        <v>65</v>
      </c>
    </row>
    <row r="698" spans="1:5" outlineLevel="2" x14ac:dyDescent="0.2">
      <c r="A698" s="29">
        <v>44034</v>
      </c>
      <c r="B698" s="1" t="s">
        <v>14</v>
      </c>
      <c r="C698" s="2">
        <v>75</v>
      </c>
      <c r="D698" s="5" t="str">
        <f t="shared" si="10"/>
        <v/>
      </c>
      <c r="E698" t="s">
        <v>65</v>
      </c>
    </row>
    <row r="699" spans="1:5" outlineLevel="2" x14ac:dyDescent="0.2">
      <c r="A699" s="29">
        <v>44034</v>
      </c>
      <c r="B699" s="1" t="s">
        <v>14</v>
      </c>
      <c r="C699" s="2">
        <v>104</v>
      </c>
      <c r="D699" s="5" t="str">
        <f t="shared" si="10"/>
        <v/>
      </c>
      <c r="E699" t="s">
        <v>65</v>
      </c>
    </row>
    <row r="700" spans="1:5" outlineLevel="2" x14ac:dyDescent="0.2">
      <c r="A700" s="29">
        <v>44034</v>
      </c>
      <c r="B700" s="1" t="s">
        <v>14</v>
      </c>
      <c r="C700" s="2">
        <v>52</v>
      </c>
      <c r="D700" s="5" t="str">
        <f t="shared" si="10"/>
        <v/>
      </c>
      <c r="E700" t="s">
        <v>65</v>
      </c>
    </row>
    <row r="701" spans="1:5" outlineLevel="2" x14ac:dyDescent="0.2">
      <c r="A701" s="29">
        <v>44034</v>
      </c>
      <c r="B701" s="1" t="s">
        <v>14</v>
      </c>
      <c r="C701" s="2">
        <v>52</v>
      </c>
      <c r="D701" s="5" t="str">
        <f t="shared" si="10"/>
        <v/>
      </c>
      <c r="E701" t="s">
        <v>65</v>
      </c>
    </row>
    <row r="702" spans="1:5" outlineLevel="2" x14ac:dyDescent="0.2">
      <c r="A702" s="29">
        <v>44034</v>
      </c>
      <c r="B702" s="1" t="s">
        <v>14</v>
      </c>
      <c r="C702" s="2">
        <v>2180</v>
      </c>
      <c r="D702" s="5" t="str">
        <f t="shared" si="10"/>
        <v/>
      </c>
      <c r="E702" t="s">
        <v>72</v>
      </c>
    </row>
    <row r="703" spans="1:5" outlineLevel="2" x14ac:dyDescent="0.2">
      <c r="A703" s="29">
        <v>44034</v>
      </c>
      <c r="B703" s="1" t="s">
        <v>14</v>
      </c>
      <c r="C703" s="2">
        <v>1090</v>
      </c>
      <c r="D703" s="5" t="str">
        <f t="shared" si="10"/>
        <v/>
      </c>
      <c r="E703" t="s">
        <v>72</v>
      </c>
    </row>
    <row r="704" spans="1:5" outlineLevel="2" x14ac:dyDescent="0.2">
      <c r="A704" s="29">
        <v>44034</v>
      </c>
      <c r="B704" s="1" t="s">
        <v>14</v>
      </c>
      <c r="C704" s="2">
        <v>1090</v>
      </c>
      <c r="D704" s="5" t="str">
        <f t="shared" si="10"/>
        <v/>
      </c>
      <c r="E704" t="s">
        <v>72</v>
      </c>
    </row>
    <row r="705" spans="1:5" outlineLevel="2" x14ac:dyDescent="0.2">
      <c r="A705" s="29">
        <v>44034</v>
      </c>
      <c r="B705" s="1" t="s">
        <v>14</v>
      </c>
      <c r="C705" s="2">
        <v>1090</v>
      </c>
      <c r="D705" s="5" t="str">
        <f t="shared" si="10"/>
        <v/>
      </c>
      <c r="E705" t="s">
        <v>72</v>
      </c>
    </row>
    <row r="706" spans="1:5" outlineLevel="2" x14ac:dyDescent="0.2">
      <c r="A706" s="29">
        <v>44034</v>
      </c>
      <c r="B706" s="1" t="s">
        <v>14</v>
      </c>
      <c r="C706" s="2">
        <v>6540</v>
      </c>
      <c r="D706" s="5" t="str">
        <f t="shared" si="10"/>
        <v/>
      </c>
      <c r="E706" t="s">
        <v>72</v>
      </c>
    </row>
    <row r="707" spans="1:5" outlineLevel="2" x14ac:dyDescent="0.2">
      <c r="A707" s="29">
        <v>44034</v>
      </c>
      <c r="B707" s="1" t="s">
        <v>14</v>
      </c>
      <c r="C707" s="2">
        <v>1090</v>
      </c>
      <c r="D707" s="5" t="str">
        <f t="shared" si="10"/>
        <v/>
      </c>
      <c r="E707" t="s">
        <v>72</v>
      </c>
    </row>
    <row r="708" spans="1:5" outlineLevel="2" x14ac:dyDescent="0.2">
      <c r="A708" s="29">
        <v>44034</v>
      </c>
      <c r="B708" s="1" t="s">
        <v>14</v>
      </c>
      <c r="C708" s="2">
        <v>326</v>
      </c>
      <c r="D708" s="5" t="str">
        <f t="shared" si="10"/>
        <v/>
      </c>
      <c r="E708" t="s">
        <v>186</v>
      </c>
    </row>
    <row r="709" spans="1:5" outlineLevel="2" x14ac:dyDescent="0.2">
      <c r="A709" s="29">
        <v>44034</v>
      </c>
      <c r="B709" s="1" t="s">
        <v>14</v>
      </c>
      <c r="C709" s="2">
        <v>3270</v>
      </c>
      <c r="D709" s="5" t="str">
        <f t="shared" si="10"/>
        <v/>
      </c>
      <c r="E709" t="s">
        <v>232</v>
      </c>
    </row>
    <row r="710" spans="1:5" outlineLevel="2" x14ac:dyDescent="0.2">
      <c r="A710" s="29">
        <v>44034</v>
      </c>
      <c r="B710" s="1" t="s">
        <v>14</v>
      </c>
      <c r="C710" s="2">
        <v>1153</v>
      </c>
      <c r="D710" s="5" t="str">
        <f t="shared" si="10"/>
        <v/>
      </c>
      <c r="E710" t="s">
        <v>72</v>
      </c>
    </row>
    <row r="711" spans="1:5" outlineLevel="2" x14ac:dyDescent="0.2">
      <c r="A711" s="29">
        <v>44034</v>
      </c>
      <c r="B711" s="1" t="s">
        <v>14</v>
      </c>
      <c r="C711" s="2">
        <v>1153</v>
      </c>
      <c r="D711" s="5" t="str">
        <f t="shared" si="10"/>
        <v/>
      </c>
      <c r="E711" t="s">
        <v>72</v>
      </c>
    </row>
    <row r="712" spans="1:5" outlineLevel="2" x14ac:dyDescent="0.2">
      <c r="A712" s="29">
        <v>44034</v>
      </c>
      <c r="B712" s="1" t="s">
        <v>14</v>
      </c>
      <c r="C712" s="2">
        <v>11990</v>
      </c>
      <c r="D712" s="5" t="str">
        <f t="shared" ref="D712:D775" si="11">IF(E712="","TOTAL","")</f>
        <v/>
      </c>
      <c r="E712" t="s">
        <v>232</v>
      </c>
    </row>
    <row r="713" spans="1:5" outlineLevel="2" x14ac:dyDescent="0.2">
      <c r="A713" s="29">
        <v>44034</v>
      </c>
      <c r="B713" s="1" t="s">
        <v>14</v>
      </c>
      <c r="C713" s="2">
        <v>851</v>
      </c>
      <c r="D713" s="5" t="str">
        <f t="shared" si="11"/>
        <v/>
      </c>
      <c r="E713" t="s">
        <v>186</v>
      </c>
    </row>
    <row r="714" spans="1:5" outlineLevel="2" x14ac:dyDescent="0.2">
      <c r="A714" s="29">
        <v>44034</v>
      </c>
      <c r="B714" s="1" t="s">
        <v>14</v>
      </c>
      <c r="C714" s="2">
        <v>4475</v>
      </c>
      <c r="D714" s="5" t="str">
        <f t="shared" si="11"/>
        <v/>
      </c>
      <c r="E714" t="s">
        <v>232</v>
      </c>
    </row>
    <row r="715" spans="1:5" outlineLevel="2" x14ac:dyDescent="0.2">
      <c r="A715" s="29">
        <v>44034</v>
      </c>
      <c r="B715" s="1" t="s">
        <v>14</v>
      </c>
      <c r="C715" s="2">
        <v>87.64</v>
      </c>
      <c r="D715" s="5" t="str">
        <f t="shared" si="11"/>
        <v/>
      </c>
      <c r="E715" t="s">
        <v>65</v>
      </c>
    </row>
    <row r="716" spans="1:5" outlineLevel="2" x14ac:dyDescent="0.2">
      <c r="A716" s="29">
        <v>44034</v>
      </c>
      <c r="B716" s="1" t="s">
        <v>14</v>
      </c>
      <c r="C716" s="2">
        <v>94</v>
      </c>
      <c r="D716" s="5" t="str">
        <f t="shared" si="11"/>
        <v/>
      </c>
      <c r="E716" t="s">
        <v>186</v>
      </c>
    </row>
    <row r="717" spans="1:5" outlineLevel="2" x14ac:dyDescent="0.2">
      <c r="A717" s="29">
        <v>44034</v>
      </c>
      <c r="B717" s="1" t="s">
        <v>14</v>
      </c>
      <c r="C717" s="2">
        <v>980.4</v>
      </c>
      <c r="D717" s="5" t="str">
        <f t="shared" si="11"/>
        <v/>
      </c>
      <c r="E717" t="s">
        <v>232</v>
      </c>
    </row>
    <row r="718" spans="1:5" outlineLevel="2" x14ac:dyDescent="0.2">
      <c r="A718" s="29">
        <v>44034</v>
      </c>
      <c r="B718" s="1" t="s">
        <v>14</v>
      </c>
      <c r="C718" s="2">
        <v>89.76</v>
      </c>
      <c r="D718" s="5" t="str">
        <f t="shared" si="11"/>
        <v/>
      </c>
      <c r="E718" t="s">
        <v>65</v>
      </c>
    </row>
    <row r="719" spans="1:5" outlineLevel="2" x14ac:dyDescent="0.2">
      <c r="A719" s="29">
        <v>44034</v>
      </c>
      <c r="B719" s="1" t="s">
        <v>14</v>
      </c>
      <c r="C719" s="2">
        <v>949</v>
      </c>
      <c r="D719" s="5" t="str">
        <f t="shared" si="11"/>
        <v/>
      </c>
      <c r="E719" t="s">
        <v>72</v>
      </c>
    </row>
    <row r="720" spans="1:5" outlineLevel="2" x14ac:dyDescent="0.2">
      <c r="A720" s="29">
        <v>44034</v>
      </c>
      <c r="B720" s="1" t="s">
        <v>14</v>
      </c>
      <c r="C720" s="2">
        <v>163</v>
      </c>
      <c r="D720" s="5" t="str">
        <f t="shared" si="11"/>
        <v/>
      </c>
      <c r="E720" t="s">
        <v>65</v>
      </c>
    </row>
    <row r="721" spans="1:5" outlineLevel="2" x14ac:dyDescent="0.2">
      <c r="A721" s="29">
        <v>44034</v>
      </c>
      <c r="B721" s="1" t="s">
        <v>14</v>
      </c>
      <c r="C721" s="2">
        <v>326</v>
      </c>
      <c r="D721" s="5" t="str">
        <f t="shared" si="11"/>
        <v/>
      </c>
      <c r="E721" t="s">
        <v>65</v>
      </c>
    </row>
    <row r="722" spans="1:5" outlineLevel="2" x14ac:dyDescent="0.2">
      <c r="A722" s="29">
        <v>44034</v>
      </c>
      <c r="B722" s="1" t="s">
        <v>14</v>
      </c>
      <c r="C722" s="2">
        <v>163</v>
      </c>
      <c r="D722" s="5" t="str">
        <f t="shared" si="11"/>
        <v/>
      </c>
      <c r="E722" t="s">
        <v>65</v>
      </c>
    </row>
    <row r="723" spans="1:5" outlineLevel="2" x14ac:dyDescent="0.2">
      <c r="A723" s="29">
        <v>44034</v>
      </c>
      <c r="B723" s="1" t="s">
        <v>14</v>
      </c>
      <c r="C723" s="2">
        <v>163</v>
      </c>
      <c r="D723" s="5" t="str">
        <f t="shared" si="11"/>
        <v/>
      </c>
      <c r="E723" t="s">
        <v>65</v>
      </c>
    </row>
    <row r="724" spans="1:5" outlineLevel="2" x14ac:dyDescent="0.2">
      <c r="A724" s="29">
        <v>44034</v>
      </c>
      <c r="B724" s="1" t="s">
        <v>14</v>
      </c>
      <c r="C724" s="2">
        <v>163</v>
      </c>
      <c r="D724" s="5" t="str">
        <f t="shared" si="11"/>
        <v/>
      </c>
      <c r="E724" t="s">
        <v>65</v>
      </c>
    </row>
    <row r="725" spans="1:5" outlineLevel="2" x14ac:dyDescent="0.2">
      <c r="A725" s="29">
        <v>44034</v>
      </c>
      <c r="B725" s="1" t="s">
        <v>14</v>
      </c>
      <c r="C725" s="2">
        <v>163</v>
      </c>
      <c r="D725" s="5" t="str">
        <f t="shared" si="11"/>
        <v/>
      </c>
      <c r="E725" t="s">
        <v>65</v>
      </c>
    </row>
    <row r="726" spans="1:5" outlineLevel="2" x14ac:dyDescent="0.2">
      <c r="A726" s="29">
        <v>44034</v>
      </c>
      <c r="B726" s="1" t="s">
        <v>14</v>
      </c>
      <c r="C726" s="2">
        <v>163</v>
      </c>
      <c r="D726" s="5" t="str">
        <f t="shared" si="11"/>
        <v/>
      </c>
      <c r="E726" t="s">
        <v>65</v>
      </c>
    </row>
    <row r="727" spans="1:5" outlineLevel="2" x14ac:dyDescent="0.2">
      <c r="A727" s="29">
        <v>44034</v>
      </c>
      <c r="B727" s="1" t="s">
        <v>14</v>
      </c>
      <c r="C727" s="2">
        <v>163</v>
      </c>
      <c r="D727" s="5" t="str">
        <f t="shared" si="11"/>
        <v/>
      </c>
      <c r="E727" t="s">
        <v>65</v>
      </c>
    </row>
    <row r="728" spans="1:5" outlineLevel="2" x14ac:dyDescent="0.2">
      <c r="A728" s="29">
        <v>44034</v>
      </c>
      <c r="B728" s="1" t="s">
        <v>14</v>
      </c>
      <c r="C728" s="2">
        <v>3586</v>
      </c>
      <c r="D728" s="5" t="str">
        <f t="shared" si="11"/>
        <v/>
      </c>
      <c r="E728" t="s">
        <v>186</v>
      </c>
    </row>
    <row r="729" spans="1:5" outlineLevel="2" x14ac:dyDescent="0.2">
      <c r="A729" s="29">
        <v>44034</v>
      </c>
      <c r="B729" s="1" t="s">
        <v>14</v>
      </c>
      <c r="C729" s="2">
        <v>43.44</v>
      </c>
      <c r="D729" s="5" t="str">
        <f t="shared" si="11"/>
        <v/>
      </c>
      <c r="E729" t="s">
        <v>65</v>
      </c>
    </row>
    <row r="730" spans="1:5" outlineLevel="2" x14ac:dyDescent="0.2">
      <c r="A730" s="29">
        <v>44034</v>
      </c>
      <c r="B730" s="1" t="s">
        <v>14</v>
      </c>
      <c r="C730" s="2">
        <v>43.44</v>
      </c>
      <c r="D730" s="5" t="str">
        <f t="shared" si="11"/>
        <v/>
      </c>
      <c r="E730" t="s">
        <v>65</v>
      </c>
    </row>
    <row r="731" spans="1:5" outlineLevel="2" x14ac:dyDescent="0.2">
      <c r="A731" s="29">
        <v>44034</v>
      </c>
      <c r="B731" s="1" t="s">
        <v>14</v>
      </c>
      <c r="C731" s="2">
        <v>130.32</v>
      </c>
      <c r="D731" s="5" t="str">
        <f t="shared" si="11"/>
        <v/>
      </c>
      <c r="E731" t="s">
        <v>65</v>
      </c>
    </row>
    <row r="732" spans="1:5" outlineLevel="2" x14ac:dyDescent="0.2">
      <c r="A732" s="29">
        <v>44034</v>
      </c>
      <c r="B732" s="1" t="s">
        <v>14</v>
      </c>
      <c r="C732" s="2">
        <v>130.32</v>
      </c>
      <c r="D732" s="5" t="str">
        <f t="shared" si="11"/>
        <v/>
      </c>
      <c r="E732" t="s">
        <v>65</v>
      </c>
    </row>
    <row r="733" spans="1:5" outlineLevel="2" x14ac:dyDescent="0.2">
      <c r="A733" s="29">
        <v>44034</v>
      </c>
      <c r="B733" s="1" t="s">
        <v>14</v>
      </c>
      <c r="C733" s="2">
        <v>20100</v>
      </c>
      <c r="D733" s="5" t="str">
        <f t="shared" si="11"/>
        <v/>
      </c>
      <c r="E733" t="s">
        <v>232</v>
      </c>
    </row>
    <row r="734" spans="1:5" outlineLevel="2" x14ac:dyDescent="0.2">
      <c r="A734" s="29">
        <v>44034</v>
      </c>
      <c r="B734" s="1" t="s">
        <v>14</v>
      </c>
      <c r="C734" s="2">
        <v>17028</v>
      </c>
      <c r="D734" s="5" t="str">
        <f t="shared" si="11"/>
        <v/>
      </c>
      <c r="E734" t="s">
        <v>186</v>
      </c>
    </row>
    <row r="735" spans="1:5" outlineLevel="2" x14ac:dyDescent="0.2">
      <c r="A735" s="29">
        <v>44034</v>
      </c>
      <c r="B735" s="1" t="s">
        <v>14</v>
      </c>
      <c r="C735" s="2">
        <v>3135</v>
      </c>
      <c r="D735" s="5" t="str">
        <f t="shared" si="11"/>
        <v/>
      </c>
      <c r="E735" t="s">
        <v>232</v>
      </c>
    </row>
    <row r="736" spans="1:5" outlineLevel="2" x14ac:dyDescent="0.2">
      <c r="A736" s="29">
        <v>44034</v>
      </c>
      <c r="B736" s="1" t="s">
        <v>14</v>
      </c>
      <c r="C736" s="2">
        <v>218405</v>
      </c>
      <c r="D736" s="5" t="str">
        <f t="shared" si="11"/>
        <v/>
      </c>
      <c r="E736" t="s">
        <v>232</v>
      </c>
    </row>
    <row r="737" spans="1:5" outlineLevel="2" x14ac:dyDescent="0.2">
      <c r="A737" s="29">
        <v>44034</v>
      </c>
      <c r="B737" s="1" t="s">
        <v>14</v>
      </c>
      <c r="C737" s="2">
        <v>268000</v>
      </c>
      <c r="D737" s="5" t="str">
        <f t="shared" si="11"/>
        <v/>
      </c>
      <c r="E737" t="s">
        <v>232</v>
      </c>
    </row>
    <row r="738" spans="1:5" outlineLevel="2" x14ac:dyDescent="0.2">
      <c r="A738" s="29">
        <v>44034</v>
      </c>
      <c r="B738" s="1" t="s">
        <v>14</v>
      </c>
      <c r="C738" s="2">
        <v>3380</v>
      </c>
      <c r="D738" s="5" t="str">
        <f t="shared" si="11"/>
        <v/>
      </c>
      <c r="E738" t="s">
        <v>232</v>
      </c>
    </row>
    <row r="739" spans="1:5" outlineLevel="2" x14ac:dyDescent="0.2">
      <c r="A739" s="29">
        <v>44034</v>
      </c>
      <c r="B739" s="1" t="s">
        <v>14</v>
      </c>
      <c r="C739" s="2">
        <v>3380</v>
      </c>
      <c r="D739" s="5" t="str">
        <f t="shared" si="11"/>
        <v/>
      </c>
      <c r="E739" t="s">
        <v>232</v>
      </c>
    </row>
    <row r="740" spans="1:5" outlineLevel="2" x14ac:dyDescent="0.2">
      <c r="A740" s="29">
        <v>44034</v>
      </c>
      <c r="B740" s="1" t="s">
        <v>14</v>
      </c>
      <c r="C740" s="2">
        <v>163</v>
      </c>
      <c r="D740" s="5" t="str">
        <f t="shared" si="11"/>
        <v/>
      </c>
      <c r="E740" t="s">
        <v>186</v>
      </c>
    </row>
    <row r="741" spans="1:5" outlineLevel="2" x14ac:dyDescent="0.2">
      <c r="A741" s="29">
        <v>44034</v>
      </c>
      <c r="B741" s="1" t="s">
        <v>14</v>
      </c>
      <c r="C741" s="2">
        <v>6270</v>
      </c>
      <c r="D741" s="5" t="str">
        <f t="shared" si="11"/>
        <v/>
      </c>
      <c r="E741" t="s">
        <v>232</v>
      </c>
    </row>
    <row r="742" spans="1:5" outlineLevel="2" x14ac:dyDescent="0.2">
      <c r="A742" s="29">
        <v>44034</v>
      </c>
      <c r="B742" s="1" t="s">
        <v>14</v>
      </c>
      <c r="C742" s="2">
        <v>52</v>
      </c>
      <c r="D742" s="5" t="str">
        <f t="shared" si="11"/>
        <v/>
      </c>
      <c r="E742" t="s">
        <v>186</v>
      </c>
    </row>
    <row r="743" spans="1:5" outlineLevel="2" x14ac:dyDescent="0.2">
      <c r="A743" s="29">
        <v>44034</v>
      </c>
      <c r="B743" s="1" t="s">
        <v>14</v>
      </c>
      <c r="C743" s="2">
        <v>1352</v>
      </c>
      <c r="D743" s="5" t="str">
        <f t="shared" si="11"/>
        <v/>
      </c>
      <c r="E743" t="s">
        <v>186</v>
      </c>
    </row>
    <row r="744" spans="1:5" outlineLevel="2" x14ac:dyDescent="0.2">
      <c r="A744" s="29">
        <v>44034</v>
      </c>
      <c r="B744" s="1" t="s">
        <v>14</v>
      </c>
      <c r="C744" s="2">
        <v>25955</v>
      </c>
      <c r="D744" s="5" t="str">
        <f t="shared" si="11"/>
        <v/>
      </c>
      <c r="E744" t="s">
        <v>393</v>
      </c>
    </row>
    <row r="745" spans="1:5" outlineLevel="2" x14ac:dyDescent="0.2">
      <c r="A745" s="29">
        <v>44034</v>
      </c>
      <c r="B745" s="1" t="s">
        <v>14</v>
      </c>
      <c r="C745" s="2">
        <v>7160</v>
      </c>
      <c r="D745" s="5" t="str">
        <f t="shared" si="11"/>
        <v/>
      </c>
      <c r="E745" t="s">
        <v>393</v>
      </c>
    </row>
    <row r="746" spans="1:5" outlineLevel="2" x14ac:dyDescent="0.2">
      <c r="A746" s="29">
        <v>44034</v>
      </c>
      <c r="B746" s="1" t="s">
        <v>14</v>
      </c>
      <c r="C746" s="2">
        <v>2090</v>
      </c>
      <c r="D746" s="5" t="str">
        <f t="shared" si="11"/>
        <v/>
      </c>
      <c r="E746" t="s">
        <v>393</v>
      </c>
    </row>
    <row r="747" spans="1:5" outlineLevel="2" x14ac:dyDescent="0.2">
      <c r="A747" s="29">
        <v>44034</v>
      </c>
      <c r="B747" s="1" t="s">
        <v>14</v>
      </c>
      <c r="C747" s="2">
        <v>2090</v>
      </c>
      <c r="D747" s="5" t="str">
        <f t="shared" si="11"/>
        <v/>
      </c>
      <c r="E747" t="s">
        <v>393</v>
      </c>
    </row>
    <row r="748" spans="1:5" outlineLevel="2" x14ac:dyDescent="0.2">
      <c r="A748" s="29">
        <v>44034</v>
      </c>
      <c r="B748" s="1" t="s">
        <v>14</v>
      </c>
      <c r="C748" s="2">
        <v>4180</v>
      </c>
      <c r="D748" s="5" t="str">
        <f t="shared" si="11"/>
        <v/>
      </c>
      <c r="E748" t="s">
        <v>393</v>
      </c>
    </row>
    <row r="749" spans="1:5" outlineLevel="2" x14ac:dyDescent="0.2">
      <c r="A749" s="29">
        <v>44034</v>
      </c>
      <c r="B749" s="1" t="s">
        <v>14</v>
      </c>
      <c r="C749" s="2">
        <v>2090</v>
      </c>
      <c r="D749" s="5" t="str">
        <f t="shared" si="11"/>
        <v/>
      </c>
      <c r="E749" t="s">
        <v>393</v>
      </c>
    </row>
    <row r="750" spans="1:5" outlineLevel="2" x14ac:dyDescent="0.2">
      <c r="A750" s="29">
        <v>44034</v>
      </c>
      <c r="B750" s="1" t="s">
        <v>14</v>
      </c>
      <c r="C750" s="2">
        <v>1417.24</v>
      </c>
      <c r="D750" s="5" t="str">
        <f t="shared" si="11"/>
        <v/>
      </c>
      <c r="E750" t="s">
        <v>186</v>
      </c>
    </row>
    <row r="751" spans="1:5" outlineLevel="2" x14ac:dyDescent="0.2">
      <c r="A751" s="29">
        <v>44034</v>
      </c>
      <c r="B751" s="1" t="s">
        <v>14</v>
      </c>
      <c r="C751" s="2">
        <v>128.84</v>
      </c>
      <c r="D751" s="5" t="str">
        <f t="shared" si="11"/>
        <v/>
      </c>
      <c r="E751" t="s">
        <v>186</v>
      </c>
    </row>
    <row r="752" spans="1:5" outlineLevel="2" x14ac:dyDescent="0.2">
      <c r="A752" s="29">
        <v>44034</v>
      </c>
      <c r="B752" s="1" t="s">
        <v>14</v>
      </c>
      <c r="C752" s="2">
        <v>56</v>
      </c>
      <c r="D752" s="5" t="str">
        <f t="shared" si="11"/>
        <v/>
      </c>
      <c r="E752" t="s">
        <v>186</v>
      </c>
    </row>
    <row r="753" spans="1:5" outlineLevel="2" x14ac:dyDescent="0.2">
      <c r="A753" s="29">
        <v>44034</v>
      </c>
      <c r="B753" s="1" t="s">
        <v>14</v>
      </c>
      <c r="C753" s="2">
        <v>1725</v>
      </c>
      <c r="D753" s="5" t="str">
        <f t="shared" si="11"/>
        <v/>
      </c>
      <c r="E753" t="s">
        <v>232</v>
      </c>
    </row>
    <row r="754" spans="1:5" outlineLevel="2" x14ac:dyDescent="0.2">
      <c r="A754" s="29">
        <v>44034</v>
      </c>
      <c r="B754" s="1" t="s">
        <v>14</v>
      </c>
      <c r="C754" s="2">
        <v>522</v>
      </c>
      <c r="D754" s="5" t="str">
        <f t="shared" si="11"/>
        <v/>
      </c>
      <c r="E754" t="s">
        <v>186</v>
      </c>
    </row>
    <row r="755" spans="1:5" outlineLevel="2" x14ac:dyDescent="0.2">
      <c r="A755" s="29">
        <v>44034</v>
      </c>
      <c r="B755" s="1" t="s">
        <v>14</v>
      </c>
      <c r="C755" s="2">
        <v>4642</v>
      </c>
      <c r="D755" s="5" t="str">
        <f t="shared" si="11"/>
        <v/>
      </c>
      <c r="E755" t="s">
        <v>232</v>
      </c>
    </row>
    <row r="756" spans="1:5" outlineLevel="2" x14ac:dyDescent="0.2">
      <c r="A756" s="29">
        <v>44034</v>
      </c>
      <c r="B756" s="1" t="s">
        <v>14</v>
      </c>
      <c r="C756" s="2">
        <v>254.58</v>
      </c>
      <c r="D756" s="5" t="str">
        <f t="shared" si="11"/>
        <v/>
      </c>
      <c r="E756" t="s">
        <v>65</v>
      </c>
    </row>
    <row r="757" spans="1:5" outlineLevel="2" x14ac:dyDescent="0.2">
      <c r="A757" s="29">
        <v>44034</v>
      </c>
      <c r="B757" s="1" t="s">
        <v>14</v>
      </c>
      <c r="C757" s="2">
        <v>652</v>
      </c>
      <c r="D757" s="5" t="str">
        <f t="shared" si="11"/>
        <v/>
      </c>
      <c r="E757" t="s">
        <v>186</v>
      </c>
    </row>
    <row r="758" spans="1:5" outlineLevel="2" x14ac:dyDescent="0.2">
      <c r="A758" s="29">
        <v>44034</v>
      </c>
      <c r="B758" s="1" t="s">
        <v>14</v>
      </c>
      <c r="C758" s="2">
        <v>3097</v>
      </c>
      <c r="D758" s="5" t="str">
        <f t="shared" si="11"/>
        <v/>
      </c>
      <c r="E758" t="s">
        <v>186</v>
      </c>
    </row>
    <row r="759" spans="1:5" outlineLevel="2" x14ac:dyDescent="0.2">
      <c r="A759" s="29">
        <v>44034</v>
      </c>
      <c r="B759" s="1" t="s">
        <v>14</v>
      </c>
      <c r="C759" s="2">
        <v>2282</v>
      </c>
      <c r="D759" s="5" t="str">
        <f t="shared" si="11"/>
        <v/>
      </c>
      <c r="E759" t="s">
        <v>186</v>
      </c>
    </row>
    <row r="760" spans="1:5" outlineLevel="2" x14ac:dyDescent="0.2">
      <c r="A760" s="29">
        <v>44034</v>
      </c>
      <c r="B760" s="1" t="s">
        <v>14</v>
      </c>
      <c r="C760" s="2">
        <v>589</v>
      </c>
      <c r="D760" s="5" t="str">
        <f t="shared" si="11"/>
        <v/>
      </c>
      <c r="E760" t="s">
        <v>186</v>
      </c>
    </row>
    <row r="761" spans="1:5" outlineLevel="2" x14ac:dyDescent="0.2">
      <c r="A761" s="29">
        <v>44034</v>
      </c>
      <c r="B761" s="1" t="s">
        <v>14</v>
      </c>
      <c r="C761" s="2">
        <v>798</v>
      </c>
      <c r="D761" s="5" t="str">
        <f t="shared" si="11"/>
        <v/>
      </c>
      <c r="E761" t="s">
        <v>78</v>
      </c>
    </row>
    <row r="762" spans="1:5" outlineLevel="2" x14ac:dyDescent="0.2">
      <c r="A762" s="29">
        <v>44034</v>
      </c>
      <c r="B762" s="1" t="s">
        <v>14</v>
      </c>
      <c r="C762" s="2">
        <v>780</v>
      </c>
      <c r="D762" s="5" t="str">
        <f t="shared" si="11"/>
        <v/>
      </c>
      <c r="E762" t="s">
        <v>72</v>
      </c>
    </row>
    <row r="763" spans="1:5" outlineLevel="2" x14ac:dyDescent="0.2">
      <c r="A763" s="29">
        <v>44034</v>
      </c>
      <c r="B763" s="1" t="s">
        <v>14</v>
      </c>
      <c r="C763" s="2">
        <v>18</v>
      </c>
      <c r="D763" s="5" t="str">
        <f t="shared" si="11"/>
        <v/>
      </c>
      <c r="E763" t="s">
        <v>63</v>
      </c>
    </row>
    <row r="764" spans="1:5" outlineLevel="2" x14ac:dyDescent="0.2">
      <c r="A764" s="29">
        <v>44034</v>
      </c>
      <c r="B764" s="1" t="s">
        <v>14</v>
      </c>
      <c r="C764" s="2">
        <v>164.22</v>
      </c>
      <c r="D764" s="5" t="str">
        <f t="shared" si="11"/>
        <v/>
      </c>
      <c r="E764" t="s">
        <v>65</v>
      </c>
    </row>
    <row r="765" spans="1:5" outlineLevel="2" x14ac:dyDescent="0.2">
      <c r="A765" s="29">
        <v>44034</v>
      </c>
      <c r="B765" s="1" t="s">
        <v>14</v>
      </c>
      <c r="C765" s="2">
        <v>28.5</v>
      </c>
      <c r="D765" s="5" t="str">
        <f t="shared" si="11"/>
        <v/>
      </c>
      <c r="E765" t="s">
        <v>78</v>
      </c>
    </row>
    <row r="766" spans="1:5" outlineLevel="2" x14ac:dyDescent="0.2">
      <c r="A766" s="29">
        <v>44034</v>
      </c>
      <c r="B766" s="1" t="s">
        <v>14</v>
      </c>
      <c r="C766" s="2">
        <v>285</v>
      </c>
      <c r="D766" s="5" t="str">
        <f t="shared" si="11"/>
        <v/>
      </c>
      <c r="E766" t="s">
        <v>78</v>
      </c>
    </row>
    <row r="767" spans="1:5" outlineLevel="2" x14ac:dyDescent="0.2">
      <c r="A767" s="29">
        <v>44034</v>
      </c>
      <c r="B767" s="1" t="s">
        <v>14</v>
      </c>
      <c r="C767" s="2">
        <v>1075.72</v>
      </c>
      <c r="D767" s="5" t="str">
        <f t="shared" si="11"/>
        <v/>
      </c>
      <c r="E767" t="s">
        <v>65</v>
      </c>
    </row>
    <row r="768" spans="1:5" outlineLevel="2" x14ac:dyDescent="0.2">
      <c r="A768" s="29">
        <v>44034</v>
      </c>
      <c r="B768" s="1" t="s">
        <v>14</v>
      </c>
      <c r="C768" s="2">
        <v>1293.8599999999999</v>
      </c>
      <c r="D768" s="5" t="str">
        <f t="shared" si="11"/>
        <v/>
      </c>
      <c r="E768" t="s">
        <v>65</v>
      </c>
    </row>
    <row r="769" spans="1:5" ht="15.75" outlineLevel="1" x14ac:dyDescent="0.25">
      <c r="A769" s="25">
        <f>A768</f>
        <v>44034</v>
      </c>
      <c r="B769" s="26" t="str">
        <f>B768</f>
        <v>CDW GOVERNMENT INC</v>
      </c>
      <c r="C769" s="24">
        <f>SUBTOTAL(9,C664:C768)</f>
        <v>810828.30999999994</v>
      </c>
      <c r="D769" s="24" t="s">
        <v>1012</v>
      </c>
    </row>
    <row r="770" spans="1:5" outlineLevel="2" x14ac:dyDescent="0.2">
      <c r="A770" s="29">
        <v>44034</v>
      </c>
      <c r="B770" s="1" t="s">
        <v>200</v>
      </c>
      <c r="C770" s="2">
        <v>140.97999999999999</v>
      </c>
      <c r="D770" s="5" t="str">
        <f t="shared" si="11"/>
        <v/>
      </c>
      <c r="E770" t="s">
        <v>65</v>
      </c>
    </row>
    <row r="771" spans="1:5" ht="15.75" outlineLevel="1" x14ac:dyDescent="0.25">
      <c r="A771" s="25">
        <f>A770</f>
        <v>44034</v>
      </c>
      <c r="B771" s="26" t="str">
        <f>B770</f>
        <v>WILLIAM V MACGILL &amp; COMPANY</v>
      </c>
      <c r="C771" s="24">
        <f>SUBTOTAL(9,C770:C770)</f>
        <v>140.97999999999999</v>
      </c>
      <c r="D771" s="24" t="s">
        <v>1012</v>
      </c>
    </row>
    <row r="772" spans="1:5" outlineLevel="2" x14ac:dyDescent="0.2">
      <c r="A772" s="29">
        <v>44034</v>
      </c>
      <c r="B772" s="1" t="s">
        <v>200</v>
      </c>
      <c r="C772" s="2">
        <v>457.57</v>
      </c>
      <c r="D772" s="5" t="str">
        <f t="shared" si="11"/>
        <v/>
      </c>
      <c r="E772" t="s">
        <v>65</v>
      </c>
    </row>
    <row r="773" spans="1:5" ht="15.75" outlineLevel="1" x14ac:dyDescent="0.25">
      <c r="A773" s="25">
        <f>A772</f>
        <v>44034</v>
      </c>
      <c r="B773" s="26" t="str">
        <f>B772</f>
        <v>WILLIAM V MACGILL &amp; COMPANY</v>
      </c>
      <c r="C773" s="24">
        <f>SUBTOTAL(9,C772:C772)</f>
        <v>457.57</v>
      </c>
      <c r="D773" s="24" t="s">
        <v>1012</v>
      </c>
    </row>
    <row r="774" spans="1:5" outlineLevel="2" x14ac:dyDescent="0.2">
      <c r="A774" s="29">
        <v>44034</v>
      </c>
      <c r="B774" s="1" t="s">
        <v>249</v>
      </c>
      <c r="C774" s="2">
        <v>174.45</v>
      </c>
      <c r="D774" s="5" t="str">
        <f t="shared" si="11"/>
        <v/>
      </c>
      <c r="E774" t="s">
        <v>71</v>
      </c>
    </row>
    <row r="775" spans="1:5" outlineLevel="2" x14ac:dyDescent="0.2">
      <c r="A775" s="29">
        <v>44034</v>
      </c>
      <c r="B775" s="1" t="s">
        <v>249</v>
      </c>
      <c r="C775" s="2">
        <v>98</v>
      </c>
      <c r="D775" s="5" t="str">
        <f t="shared" si="11"/>
        <v/>
      </c>
      <c r="E775" t="s">
        <v>71</v>
      </c>
    </row>
    <row r="776" spans="1:5" outlineLevel="2" x14ac:dyDescent="0.2">
      <c r="A776" s="29">
        <v>44034</v>
      </c>
      <c r="B776" s="1" t="s">
        <v>249</v>
      </c>
      <c r="C776" s="2">
        <v>75</v>
      </c>
      <c r="D776" s="5" t="str">
        <f t="shared" ref="D776:D838" si="12">IF(E776="","TOTAL","")</f>
        <v/>
      </c>
      <c r="E776" t="s">
        <v>71</v>
      </c>
    </row>
    <row r="777" spans="1:5" outlineLevel="2" x14ac:dyDescent="0.2">
      <c r="A777" s="29">
        <v>44034</v>
      </c>
      <c r="B777" s="1" t="s">
        <v>249</v>
      </c>
      <c r="C777" s="2">
        <v>182.25</v>
      </c>
      <c r="D777" s="5" t="str">
        <f t="shared" si="12"/>
        <v/>
      </c>
      <c r="E777" t="s">
        <v>71</v>
      </c>
    </row>
    <row r="778" spans="1:5" ht="15.75" outlineLevel="1" x14ac:dyDescent="0.25">
      <c r="A778" s="25">
        <f>A777</f>
        <v>44034</v>
      </c>
      <c r="B778" s="26" t="str">
        <f>B777</f>
        <v>HOU-TEX GLASS &amp; MIRROR CO</v>
      </c>
      <c r="C778" s="24">
        <f>SUBTOTAL(9,C774:C777)</f>
        <v>529.70000000000005</v>
      </c>
      <c r="D778" s="24" t="s">
        <v>1012</v>
      </c>
    </row>
    <row r="779" spans="1:5" outlineLevel="2" x14ac:dyDescent="0.2">
      <c r="A779" s="29">
        <v>44034</v>
      </c>
      <c r="B779" s="1" t="s">
        <v>20</v>
      </c>
      <c r="C779" s="2">
        <v>4690.2700000000004</v>
      </c>
      <c r="D779" s="5" t="str">
        <f t="shared" si="12"/>
        <v/>
      </c>
      <c r="E779" t="s">
        <v>186</v>
      </c>
    </row>
    <row r="780" spans="1:5" outlineLevel="2" x14ac:dyDescent="0.2">
      <c r="A780" s="29">
        <v>44034</v>
      </c>
      <c r="B780" s="1" t="s">
        <v>20</v>
      </c>
      <c r="C780" s="2">
        <v>825</v>
      </c>
      <c r="D780" s="5" t="str">
        <f t="shared" si="12"/>
        <v/>
      </c>
      <c r="E780" t="s">
        <v>66</v>
      </c>
    </row>
    <row r="781" spans="1:5" outlineLevel="2" x14ac:dyDescent="0.2">
      <c r="A781" s="29">
        <v>44034</v>
      </c>
      <c r="B781" s="1" t="s">
        <v>20</v>
      </c>
      <c r="C781" s="2">
        <v>377.37</v>
      </c>
      <c r="D781" s="5" t="str">
        <f t="shared" si="12"/>
        <v/>
      </c>
      <c r="E781" t="s">
        <v>66</v>
      </c>
    </row>
    <row r="782" spans="1:5" outlineLevel="2" x14ac:dyDescent="0.2">
      <c r="A782" s="29">
        <v>44034</v>
      </c>
      <c r="B782" s="1" t="s">
        <v>20</v>
      </c>
      <c r="C782" s="2">
        <v>24738</v>
      </c>
      <c r="D782" s="5" t="str">
        <f t="shared" si="12"/>
        <v/>
      </c>
      <c r="E782" t="s">
        <v>394</v>
      </c>
    </row>
    <row r="783" spans="1:5" outlineLevel="2" x14ac:dyDescent="0.2">
      <c r="A783" s="29">
        <v>44034</v>
      </c>
      <c r="B783" s="1" t="s">
        <v>20</v>
      </c>
      <c r="C783" s="2">
        <v>107536</v>
      </c>
      <c r="D783" s="5" t="str">
        <f t="shared" si="12"/>
        <v/>
      </c>
      <c r="E783" t="s">
        <v>394</v>
      </c>
    </row>
    <row r="784" spans="1:5" ht="15.75" outlineLevel="1" x14ac:dyDescent="0.25">
      <c r="A784" s="25">
        <f>A783</f>
        <v>44034</v>
      </c>
      <c r="B784" s="26" t="str">
        <f>B783</f>
        <v>HEINEMANN</v>
      </c>
      <c r="C784" s="24">
        <f>SUBTOTAL(9,C779:C783)</f>
        <v>138166.64000000001</v>
      </c>
      <c r="D784" s="24" t="s">
        <v>1012</v>
      </c>
    </row>
    <row r="785" spans="1:5" outlineLevel="2" x14ac:dyDescent="0.2">
      <c r="A785" s="29">
        <v>44034</v>
      </c>
      <c r="B785" s="1" t="s">
        <v>201</v>
      </c>
      <c r="C785" s="2">
        <v>61.24</v>
      </c>
      <c r="D785" s="5" t="str">
        <f t="shared" si="12"/>
        <v/>
      </c>
      <c r="E785" t="s">
        <v>67</v>
      </c>
    </row>
    <row r="786" spans="1:5" outlineLevel="2" x14ac:dyDescent="0.2">
      <c r="A786" s="29">
        <v>44034</v>
      </c>
      <c r="B786" s="1" t="s">
        <v>201</v>
      </c>
      <c r="C786" s="2">
        <v>21</v>
      </c>
      <c r="D786" s="5" t="str">
        <f t="shared" si="12"/>
        <v/>
      </c>
      <c r="E786" t="s">
        <v>67</v>
      </c>
    </row>
    <row r="787" spans="1:5" outlineLevel="2" x14ac:dyDescent="0.2">
      <c r="A787" s="29">
        <v>44034</v>
      </c>
      <c r="B787" s="1" t="s">
        <v>201</v>
      </c>
      <c r="C787" s="2">
        <v>33.950000000000003</v>
      </c>
      <c r="D787" s="5" t="str">
        <f t="shared" si="12"/>
        <v/>
      </c>
      <c r="E787" t="s">
        <v>67</v>
      </c>
    </row>
    <row r="788" spans="1:5" outlineLevel="2" x14ac:dyDescent="0.2">
      <c r="A788" s="29">
        <v>44034</v>
      </c>
      <c r="B788" s="1" t="s">
        <v>201</v>
      </c>
      <c r="C788" s="2">
        <v>138.30000000000001</v>
      </c>
      <c r="D788" s="5" t="str">
        <f t="shared" si="12"/>
        <v/>
      </c>
      <c r="E788" t="s">
        <v>67</v>
      </c>
    </row>
    <row r="789" spans="1:5" outlineLevel="2" x14ac:dyDescent="0.2">
      <c r="A789" s="29">
        <v>44034</v>
      </c>
      <c r="B789" s="1" t="s">
        <v>201</v>
      </c>
      <c r="C789" s="2">
        <v>51.88</v>
      </c>
      <c r="D789" s="5" t="str">
        <f t="shared" si="12"/>
        <v/>
      </c>
      <c r="E789" t="s">
        <v>67</v>
      </c>
    </row>
    <row r="790" spans="1:5" ht="15.75" outlineLevel="1" x14ac:dyDescent="0.25">
      <c r="A790" s="25">
        <f>A789</f>
        <v>44034</v>
      </c>
      <c r="B790" s="26" t="str">
        <f>B789</f>
        <v>PPG ARCHITECTURAL FINISHES</v>
      </c>
      <c r="C790" s="24">
        <f>SUBTOTAL(9,C785:C789)</f>
        <v>306.37</v>
      </c>
      <c r="D790" s="24" t="s">
        <v>1012</v>
      </c>
    </row>
    <row r="791" spans="1:5" outlineLevel="2" x14ac:dyDescent="0.2">
      <c r="A791" s="29">
        <v>44034</v>
      </c>
      <c r="B791" s="1" t="s">
        <v>17</v>
      </c>
      <c r="C791" s="2">
        <v>891.2</v>
      </c>
      <c r="D791" s="5" t="str">
        <f t="shared" si="12"/>
        <v/>
      </c>
      <c r="E791" t="s">
        <v>66</v>
      </c>
    </row>
    <row r="792" spans="1:5" outlineLevel="2" x14ac:dyDescent="0.2">
      <c r="A792" s="29">
        <v>44034</v>
      </c>
      <c r="B792" s="1" t="s">
        <v>17</v>
      </c>
      <c r="C792" s="2">
        <v>67.52</v>
      </c>
      <c r="D792" s="5" t="str">
        <f t="shared" si="12"/>
        <v/>
      </c>
      <c r="E792" t="s">
        <v>66</v>
      </c>
    </row>
    <row r="793" spans="1:5" outlineLevel="2" x14ac:dyDescent="0.2">
      <c r="A793" s="29">
        <v>44034</v>
      </c>
      <c r="B793" s="1" t="s">
        <v>17</v>
      </c>
      <c r="C793" s="2">
        <v>113.24</v>
      </c>
      <c r="D793" s="5" t="str">
        <f t="shared" si="12"/>
        <v/>
      </c>
      <c r="E793" t="s">
        <v>66</v>
      </c>
    </row>
    <row r="794" spans="1:5" ht="15.75" outlineLevel="1" x14ac:dyDescent="0.25">
      <c r="A794" s="25">
        <f>A793</f>
        <v>44034</v>
      </c>
      <c r="B794" s="26" t="str">
        <f>B793</f>
        <v>FOLLETT SCHOOL SOLUTIONS INC</v>
      </c>
      <c r="C794" s="24">
        <f>SUBTOTAL(9,C791:C793)</f>
        <v>1071.96</v>
      </c>
      <c r="D794" s="24" t="s">
        <v>1012</v>
      </c>
    </row>
    <row r="795" spans="1:5" outlineLevel="2" x14ac:dyDescent="0.2">
      <c r="A795" s="29">
        <v>44041</v>
      </c>
      <c r="B795" s="1" t="s">
        <v>5</v>
      </c>
      <c r="C795" s="2">
        <v>3245.52</v>
      </c>
      <c r="D795" s="5" t="str">
        <f t="shared" si="12"/>
        <v/>
      </c>
      <c r="E795" t="s">
        <v>64</v>
      </c>
    </row>
    <row r="796" spans="1:5" outlineLevel="2" x14ac:dyDescent="0.2">
      <c r="A796" s="29">
        <v>44041</v>
      </c>
      <c r="B796" s="1" t="s">
        <v>5</v>
      </c>
      <c r="C796" s="2">
        <v>3198.55</v>
      </c>
      <c r="D796" s="5" t="str">
        <f t="shared" si="12"/>
        <v/>
      </c>
      <c r="E796" t="s">
        <v>64</v>
      </c>
    </row>
    <row r="797" spans="1:5" outlineLevel="2" x14ac:dyDescent="0.2">
      <c r="A797" s="29">
        <v>44041</v>
      </c>
      <c r="B797" s="1" t="s">
        <v>5</v>
      </c>
      <c r="C797" s="2">
        <v>2953.46</v>
      </c>
      <c r="D797" s="5" t="str">
        <f t="shared" si="12"/>
        <v/>
      </c>
      <c r="E797" t="s">
        <v>64</v>
      </c>
    </row>
    <row r="798" spans="1:5" outlineLevel="2" x14ac:dyDescent="0.2">
      <c r="A798" s="29">
        <v>44041</v>
      </c>
      <c r="B798" s="1" t="s">
        <v>5</v>
      </c>
      <c r="C798" s="2">
        <v>2516.56</v>
      </c>
      <c r="D798" s="5" t="str">
        <f t="shared" si="12"/>
        <v/>
      </c>
      <c r="E798" t="s">
        <v>64</v>
      </c>
    </row>
    <row r="799" spans="1:5" outlineLevel="2" x14ac:dyDescent="0.2">
      <c r="A799" s="29">
        <v>44041</v>
      </c>
      <c r="B799" s="1" t="s">
        <v>5</v>
      </c>
      <c r="C799" s="2">
        <v>1859.02</v>
      </c>
      <c r="D799" s="5" t="str">
        <f t="shared" si="12"/>
        <v/>
      </c>
      <c r="E799" t="s">
        <v>64</v>
      </c>
    </row>
    <row r="800" spans="1:5" outlineLevel="2" x14ac:dyDescent="0.2">
      <c r="A800" s="29">
        <v>44041</v>
      </c>
      <c r="B800" s="1" t="s">
        <v>5</v>
      </c>
      <c r="C800" s="2">
        <v>1841.5</v>
      </c>
      <c r="D800" s="5" t="str">
        <f t="shared" si="12"/>
        <v/>
      </c>
      <c r="E800" t="s">
        <v>64</v>
      </c>
    </row>
    <row r="801" spans="1:5" outlineLevel="2" x14ac:dyDescent="0.2">
      <c r="A801" s="29">
        <v>44041</v>
      </c>
      <c r="B801" s="1" t="s">
        <v>5</v>
      </c>
      <c r="C801" s="2">
        <v>1769.9</v>
      </c>
      <c r="D801" s="5" t="str">
        <f t="shared" si="12"/>
        <v/>
      </c>
      <c r="E801" t="s">
        <v>64</v>
      </c>
    </row>
    <row r="802" spans="1:5" outlineLevel="2" x14ac:dyDescent="0.2">
      <c r="A802" s="29">
        <v>44041</v>
      </c>
      <c r="B802" s="1" t="s">
        <v>5</v>
      </c>
      <c r="C802" s="2">
        <v>1618.59</v>
      </c>
      <c r="D802" s="5" t="str">
        <f t="shared" si="12"/>
        <v/>
      </c>
      <c r="E802" t="s">
        <v>64</v>
      </c>
    </row>
    <row r="803" spans="1:5" outlineLevel="2" x14ac:dyDescent="0.2">
      <c r="A803" s="29">
        <v>44041</v>
      </c>
      <c r="B803" s="1" t="s">
        <v>5</v>
      </c>
      <c r="C803" s="2">
        <v>1527.1</v>
      </c>
      <c r="D803" s="5" t="str">
        <f t="shared" si="12"/>
        <v/>
      </c>
      <c r="E803" t="s">
        <v>64</v>
      </c>
    </row>
    <row r="804" spans="1:5" outlineLevel="2" x14ac:dyDescent="0.2">
      <c r="A804" s="29">
        <v>44041</v>
      </c>
      <c r="B804" s="1" t="s">
        <v>5</v>
      </c>
      <c r="C804" s="2">
        <v>1141.01</v>
      </c>
      <c r="D804" s="5" t="str">
        <f t="shared" si="12"/>
        <v/>
      </c>
      <c r="E804" t="s">
        <v>64</v>
      </c>
    </row>
    <row r="805" spans="1:5" outlineLevel="2" x14ac:dyDescent="0.2">
      <c r="A805" s="29">
        <v>44041</v>
      </c>
      <c r="B805" s="1" t="s">
        <v>5</v>
      </c>
      <c r="C805" s="2">
        <v>1007.27</v>
      </c>
      <c r="D805" s="5" t="str">
        <f t="shared" si="12"/>
        <v/>
      </c>
      <c r="E805" t="s">
        <v>64</v>
      </c>
    </row>
    <row r="806" spans="1:5" outlineLevel="2" x14ac:dyDescent="0.2">
      <c r="A806" s="29">
        <v>44041</v>
      </c>
      <c r="B806" s="1" t="s">
        <v>5</v>
      </c>
      <c r="C806" s="2">
        <v>924.59</v>
      </c>
      <c r="D806" s="5" t="str">
        <f t="shared" si="12"/>
        <v/>
      </c>
      <c r="E806" t="s">
        <v>64</v>
      </c>
    </row>
    <row r="807" spans="1:5" outlineLevel="2" x14ac:dyDescent="0.2">
      <c r="A807" s="29">
        <v>44041</v>
      </c>
      <c r="B807" s="1" t="s">
        <v>5</v>
      </c>
      <c r="C807" s="2">
        <v>812.49</v>
      </c>
      <c r="D807" s="5" t="str">
        <f t="shared" si="12"/>
        <v/>
      </c>
      <c r="E807" t="s">
        <v>64</v>
      </c>
    </row>
    <row r="808" spans="1:5" outlineLevel="2" x14ac:dyDescent="0.2">
      <c r="A808" s="29">
        <v>44041</v>
      </c>
      <c r="B808" s="1" t="s">
        <v>5</v>
      </c>
      <c r="C808" s="2">
        <v>703.12</v>
      </c>
      <c r="D808" s="5" t="str">
        <f t="shared" si="12"/>
        <v/>
      </c>
      <c r="E808" t="s">
        <v>64</v>
      </c>
    </row>
    <row r="809" spans="1:5" outlineLevel="2" x14ac:dyDescent="0.2">
      <c r="A809" s="29">
        <v>44041</v>
      </c>
      <c r="B809" s="1" t="s">
        <v>5</v>
      </c>
      <c r="C809" s="2">
        <v>575.32000000000005</v>
      </c>
      <c r="D809" s="5" t="str">
        <f t="shared" si="12"/>
        <v/>
      </c>
      <c r="E809" t="s">
        <v>64</v>
      </c>
    </row>
    <row r="810" spans="1:5" outlineLevel="2" x14ac:dyDescent="0.2">
      <c r="A810" s="29">
        <v>44041</v>
      </c>
      <c r="B810" s="1" t="s">
        <v>5</v>
      </c>
      <c r="C810" s="2">
        <v>384.84</v>
      </c>
      <c r="D810" s="5" t="str">
        <f t="shared" si="12"/>
        <v/>
      </c>
      <c r="E810" t="s">
        <v>64</v>
      </c>
    </row>
    <row r="811" spans="1:5" outlineLevel="2" x14ac:dyDescent="0.2">
      <c r="A811" s="29">
        <v>44041</v>
      </c>
      <c r="B811" s="1" t="s">
        <v>5</v>
      </c>
      <c r="C811" s="2">
        <v>40.28</v>
      </c>
      <c r="D811" s="5" t="str">
        <f t="shared" si="12"/>
        <v/>
      </c>
      <c r="E811" t="s">
        <v>64</v>
      </c>
    </row>
    <row r="812" spans="1:5" outlineLevel="2" x14ac:dyDescent="0.2">
      <c r="A812" s="29">
        <v>44041</v>
      </c>
      <c r="B812" s="1" t="s">
        <v>5</v>
      </c>
      <c r="C812" s="2">
        <v>-16.100000000000001</v>
      </c>
      <c r="D812" s="5" t="str">
        <f t="shared" si="12"/>
        <v/>
      </c>
      <c r="E812" t="s">
        <v>64</v>
      </c>
    </row>
    <row r="813" spans="1:5" outlineLevel="2" x14ac:dyDescent="0.2">
      <c r="A813" s="29">
        <v>44041</v>
      </c>
      <c r="B813" s="1" t="s">
        <v>5</v>
      </c>
      <c r="C813" s="2">
        <v>1280.1600000000001</v>
      </c>
      <c r="D813" s="5" t="str">
        <f t="shared" si="12"/>
        <v/>
      </c>
      <c r="E813" t="s">
        <v>64</v>
      </c>
    </row>
    <row r="814" spans="1:5" ht="15.75" outlineLevel="1" x14ac:dyDescent="0.25">
      <c r="A814" s="25">
        <f>A813</f>
        <v>44041</v>
      </c>
      <c r="B814" s="26" t="str">
        <f>B813</f>
        <v>LABATT FOOD SERVICE</v>
      </c>
      <c r="C814" s="24">
        <f>SUBTOTAL(9,C795:C813)</f>
        <v>27383.179999999997</v>
      </c>
      <c r="D814" s="24" t="s">
        <v>1012</v>
      </c>
    </row>
    <row r="815" spans="1:5" outlineLevel="2" x14ac:dyDescent="0.2">
      <c r="A815" s="29">
        <v>44041</v>
      </c>
      <c r="B815" s="1" t="s">
        <v>173</v>
      </c>
      <c r="C815" s="2">
        <v>450</v>
      </c>
      <c r="D815" s="5" t="str">
        <f t="shared" si="12"/>
        <v/>
      </c>
      <c r="E815" t="s">
        <v>65</v>
      </c>
    </row>
    <row r="816" spans="1:5" ht="15.75" outlineLevel="1" x14ac:dyDescent="0.25">
      <c r="A816" s="25">
        <f>A815</f>
        <v>44041</v>
      </c>
      <c r="B816" s="26" t="str">
        <f>B815</f>
        <v>ALERT SERVICES INC</v>
      </c>
      <c r="C816" s="24">
        <f>SUBTOTAL(9,C815:C815)</f>
        <v>450</v>
      </c>
      <c r="D816" s="24" t="s">
        <v>1012</v>
      </c>
    </row>
    <row r="817" spans="1:5" outlineLevel="2" x14ac:dyDescent="0.2">
      <c r="A817" s="29">
        <v>44041</v>
      </c>
      <c r="B817" s="1" t="s">
        <v>6</v>
      </c>
      <c r="C817" s="2">
        <v>2375</v>
      </c>
      <c r="D817" s="5" t="str">
        <f t="shared" si="12"/>
        <v/>
      </c>
      <c r="E817" t="s">
        <v>65</v>
      </c>
    </row>
    <row r="818" spans="1:5" ht="15.75" outlineLevel="1" x14ac:dyDescent="0.25">
      <c r="A818" s="25">
        <f>A817</f>
        <v>44041</v>
      </c>
      <c r="B818" s="26" t="str">
        <f>B817</f>
        <v>BARCELONA SPORTING GOODS INC</v>
      </c>
      <c r="C818" s="24">
        <f>SUBTOTAL(9,C817:C817)</f>
        <v>2375</v>
      </c>
      <c r="D818" s="24" t="s">
        <v>1012</v>
      </c>
    </row>
    <row r="819" spans="1:5" outlineLevel="2" x14ac:dyDescent="0.2">
      <c r="A819" s="29">
        <v>44041</v>
      </c>
      <c r="B819" s="1" t="s">
        <v>170</v>
      </c>
      <c r="C819" s="2">
        <v>770.56</v>
      </c>
      <c r="D819" s="5" t="str">
        <f t="shared" si="12"/>
        <v/>
      </c>
      <c r="E819" t="s">
        <v>186</v>
      </c>
    </row>
    <row r="820" spans="1:5" outlineLevel="2" x14ac:dyDescent="0.2">
      <c r="A820" s="29">
        <v>44041</v>
      </c>
      <c r="B820" s="1" t="s">
        <v>170</v>
      </c>
      <c r="C820" s="2">
        <v>2002.66</v>
      </c>
      <c r="D820" s="5" t="str">
        <f t="shared" si="12"/>
        <v/>
      </c>
      <c r="E820" t="s">
        <v>186</v>
      </c>
    </row>
    <row r="821" spans="1:5" outlineLevel="2" x14ac:dyDescent="0.2">
      <c r="A821" s="29">
        <v>44041</v>
      </c>
      <c r="B821" s="1" t="s">
        <v>170</v>
      </c>
      <c r="C821" s="2">
        <v>300.16000000000003</v>
      </c>
      <c r="D821" s="5" t="str">
        <f t="shared" si="12"/>
        <v/>
      </c>
      <c r="E821" t="s">
        <v>186</v>
      </c>
    </row>
    <row r="822" spans="1:5" ht="15.75" outlineLevel="1" x14ac:dyDescent="0.25">
      <c r="A822" s="25">
        <f>A821</f>
        <v>44041</v>
      </c>
      <c r="B822" s="26" t="str">
        <f>B821</f>
        <v>CURRICULUM ASSOCIATES LLC</v>
      </c>
      <c r="C822" s="24">
        <f>SUBTOTAL(9,C819:C821)</f>
        <v>3073.38</v>
      </c>
      <c r="D822" s="24" t="s">
        <v>1012</v>
      </c>
    </row>
    <row r="823" spans="1:5" outlineLevel="2" x14ac:dyDescent="0.2">
      <c r="A823" s="29">
        <v>44041</v>
      </c>
      <c r="B823" s="1" t="s">
        <v>8</v>
      </c>
      <c r="C823" s="2">
        <v>126.63</v>
      </c>
      <c r="D823" s="5" t="str">
        <f t="shared" si="12"/>
        <v/>
      </c>
      <c r="E823" t="s">
        <v>65</v>
      </c>
    </row>
    <row r="824" spans="1:5" outlineLevel="2" x14ac:dyDescent="0.2">
      <c r="A824" s="29">
        <v>44041</v>
      </c>
      <c r="B824" s="1" t="s">
        <v>8</v>
      </c>
      <c r="C824" s="2">
        <v>161.86000000000001</v>
      </c>
      <c r="D824" s="5" t="str">
        <f t="shared" si="12"/>
        <v/>
      </c>
      <c r="E824" t="s">
        <v>66</v>
      </c>
    </row>
    <row r="825" spans="1:5" outlineLevel="2" x14ac:dyDescent="0.2">
      <c r="A825" s="29">
        <v>44041</v>
      </c>
      <c r="B825" s="1" t="s">
        <v>8</v>
      </c>
      <c r="C825" s="2">
        <v>87.84</v>
      </c>
      <c r="D825" s="5" t="str">
        <f t="shared" si="12"/>
        <v/>
      </c>
      <c r="E825" t="s">
        <v>65</v>
      </c>
    </row>
    <row r="826" spans="1:5" outlineLevel="2" x14ac:dyDescent="0.2">
      <c r="A826" s="29">
        <v>44041</v>
      </c>
      <c r="B826" s="1" t="s">
        <v>8</v>
      </c>
      <c r="C826" s="2">
        <v>261.45</v>
      </c>
      <c r="D826" s="5" t="str">
        <f t="shared" si="12"/>
        <v/>
      </c>
      <c r="E826" t="s">
        <v>65</v>
      </c>
    </row>
    <row r="827" spans="1:5" outlineLevel="2" x14ac:dyDescent="0.2">
      <c r="A827" s="29">
        <v>44041</v>
      </c>
      <c r="B827" s="1" t="s">
        <v>8</v>
      </c>
      <c r="C827" s="2">
        <v>995.62</v>
      </c>
      <c r="D827" s="5" t="str">
        <f t="shared" si="12"/>
        <v/>
      </c>
      <c r="E827" t="s">
        <v>65</v>
      </c>
    </row>
    <row r="828" spans="1:5" outlineLevel="2" x14ac:dyDescent="0.2">
      <c r="A828" s="29">
        <v>44041</v>
      </c>
      <c r="B828" s="1" t="s">
        <v>8</v>
      </c>
      <c r="C828" s="2">
        <v>576.87</v>
      </c>
      <c r="D828" s="5" t="str">
        <f t="shared" si="12"/>
        <v/>
      </c>
      <c r="E828" t="s">
        <v>65</v>
      </c>
    </row>
    <row r="829" spans="1:5" ht="15.75" outlineLevel="1" x14ac:dyDescent="0.25">
      <c r="A829" s="25">
        <f>A828</f>
        <v>44041</v>
      </c>
      <c r="B829" s="26" t="str">
        <f>B828</f>
        <v>DEMCO INC</v>
      </c>
      <c r="C829" s="24">
        <f>SUBTOTAL(9,C823:C828)</f>
        <v>2210.27</v>
      </c>
      <c r="D829" s="24" t="s">
        <v>1012</v>
      </c>
    </row>
    <row r="830" spans="1:5" outlineLevel="2" x14ac:dyDescent="0.2">
      <c r="A830" s="29">
        <v>44041</v>
      </c>
      <c r="B830" s="1" t="s">
        <v>120</v>
      </c>
      <c r="C830" s="2">
        <v>391.17</v>
      </c>
      <c r="D830" s="5" t="str">
        <f t="shared" si="12"/>
        <v/>
      </c>
      <c r="E830" t="s">
        <v>186</v>
      </c>
    </row>
    <row r="831" spans="1:5" outlineLevel="2" x14ac:dyDescent="0.2">
      <c r="A831" s="29">
        <v>44041</v>
      </c>
      <c r="B831" s="1" t="s">
        <v>120</v>
      </c>
      <c r="C831" s="2">
        <v>510.54</v>
      </c>
      <c r="D831" s="5" t="str">
        <f t="shared" si="12"/>
        <v/>
      </c>
      <c r="E831" t="s">
        <v>186</v>
      </c>
    </row>
    <row r="832" spans="1:5" outlineLevel="2" x14ac:dyDescent="0.2">
      <c r="A832" s="29">
        <v>44041</v>
      </c>
      <c r="B832" s="1" t="s">
        <v>120</v>
      </c>
      <c r="C832" s="2">
        <v>83.82</v>
      </c>
      <c r="D832" s="5" t="str">
        <f t="shared" si="12"/>
        <v/>
      </c>
      <c r="E832" t="s">
        <v>65</v>
      </c>
    </row>
    <row r="833" spans="1:5" outlineLevel="2" x14ac:dyDescent="0.2">
      <c r="A833" s="29">
        <v>44041</v>
      </c>
      <c r="B833" s="1" t="s">
        <v>120</v>
      </c>
      <c r="C833" s="2">
        <v>25.95</v>
      </c>
      <c r="D833" s="5" t="str">
        <f t="shared" si="12"/>
        <v/>
      </c>
      <c r="E833" t="s">
        <v>65</v>
      </c>
    </row>
    <row r="834" spans="1:5" outlineLevel="2" x14ac:dyDescent="0.2">
      <c r="A834" s="29">
        <v>44041</v>
      </c>
      <c r="B834" s="1" t="s">
        <v>120</v>
      </c>
      <c r="C834" s="2">
        <v>20780.18</v>
      </c>
      <c r="D834" s="5" t="str">
        <f t="shared" si="12"/>
        <v/>
      </c>
      <c r="E834" t="s">
        <v>186</v>
      </c>
    </row>
    <row r="835" spans="1:5" ht="15.75" outlineLevel="1" x14ac:dyDescent="0.25">
      <c r="A835" s="25">
        <f>A834</f>
        <v>44041</v>
      </c>
      <c r="B835" s="26" t="str">
        <f>B834</f>
        <v>FLINN SCIENTIFIC INC</v>
      </c>
      <c r="C835" s="24">
        <f>SUBTOTAL(9,C830:C834)</f>
        <v>21791.66</v>
      </c>
      <c r="D835" s="24" t="s">
        <v>1012</v>
      </c>
    </row>
    <row r="836" spans="1:5" outlineLevel="2" x14ac:dyDescent="0.2">
      <c r="A836" s="29">
        <v>44041</v>
      </c>
      <c r="B836" s="1" t="s">
        <v>9</v>
      </c>
      <c r="C836" s="2">
        <v>45</v>
      </c>
      <c r="D836" s="5" t="str">
        <f t="shared" si="12"/>
        <v/>
      </c>
      <c r="E836" t="s">
        <v>65</v>
      </c>
    </row>
    <row r="837" spans="1:5" outlineLevel="2" x14ac:dyDescent="0.2">
      <c r="A837" s="29">
        <v>44041</v>
      </c>
      <c r="B837" s="1" t="s">
        <v>9</v>
      </c>
      <c r="C837" s="2">
        <v>247.25</v>
      </c>
      <c r="D837" s="5" t="str">
        <f t="shared" si="12"/>
        <v/>
      </c>
      <c r="E837" t="s">
        <v>186</v>
      </c>
    </row>
    <row r="838" spans="1:5" outlineLevel="2" x14ac:dyDescent="0.2">
      <c r="A838" s="29">
        <v>44041</v>
      </c>
      <c r="B838" s="1" t="s">
        <v>9</v>
      </c>
      <c r="C838" s="2">
        <v>620.9</v>
      </c>
      <c r="D838" s="5" t="str">
        <f t="shared" si="12"/>
        <v/>
      </c>
      <c r="E838" t="s">
        <v>186</v>
      </c>
    </row>
    <row r="839" spans="1:5" ht="15.75" outlineLevel="1" x14ac:dyDescent="0.25">
      <c r="A839" s="25">
        <f>A838</f>
        <v>44041</v>
      </c>
      <c r="B839" s="26" t="str">
        <f>B838</f>
        <v>GOPHER SPORT</v>
      </c>
      <c r="C839" s="24">
        <f>SUBTOTAL(9,C836:C838)</f>
        <v>913.15</v>
      </c>
      <c r="D839" s="24" t="s">
        <v>1012</v>
      </c>
    </row>
    <row r="840" spans="1:5" outlineLevel="2" x14ac:dyDescent="0.2">
      <c r="A840" s="29">
        <v>44041</v>
      </c>
      <c r="B840" s="1" t="s">
        <v>147</v>
      </c>
      <c r="C840" s="2">
        <v>-46.51</v>
      </c>
      <c r="D840" s="5" t="str">
        <f t="shared" ref="D840:D903" si="13">IF(E840="","TOTAL","")</f>
        <v/>
      </c>
      <c r="E840" t="s">
        <v>67</v>
      </c>
    </row>
    <row r="841" spans="1:5" outlineLevel="2" x14ac:dyDescent="0.2">
      <c r="A841" s="29">
        <v>44041</v>
      </c>
      <c r="B841" s="1" t="s">
        <v>147</v>
      </c>
      <c r="C841" s="2">
        <v>-433.84</v>
      </c>
      <c r="D841" s="5" t="str">
        <f t="shared" si="13"/>
        <v/>
      </c>
      <c r="E841" t="s">
        <v>67</v>
      </c>
    </row>
    <row r="842" spans="1:5" outlineLevel="2" x14ac:dyDescent="0.2">
      <c r="A842" s="29">
        <v>44041</v>
      </c>
      <c r="B842" s="1" t="s">
        <v>147</v>
      </c>
      <c r="C842" s="2">
        <v>322.89999999999998</v>
      </c>
      <c r="D842" s="5" t="str">
        <f t="shared" si="13"/>
        <v/>
      </c>
      <c r="E842" t="s">
        <v>67</v>
      </c>
    </row>
    <row r="843" spans="1:5" outlineLevel="2" x14ac:dyDescent="0.2">
      <c r="A843" s="29">
        <v>44041</v>
      </c>
      <c r="B843" s="1" t="s">
        <v>147</v>
      </c>
      <c r="C843" s="2">
        <v>28.53</v>
      </c>
      <c r="D843" s="5" t="str">
        <f t="shared" si="13"/>
        <v/>
      </c>
      <c r="E843" t="s">
        <v>67</v>
      </c>
    </row>
    <row r="844" spans="1:5" outlineLevel="2" x14ac:dyDescent="0.2">
      <c r="A844" s="29">
        <v>44041</v>
      </c>
      <c r="B844" s="1" t="s">
        <v>147</v>
      </c>
      <c r="C844" s="2">
        <v>100.94</v>
      </c>
      <c r="D844" s="5" t="str">
        <f t="shared" si="13"/>
        <v/>
      </c>
      <c r="E844" t="s">
        <v>67</v>
      </c>
    </row>
    <row r="845" spans="1:5" outlineLevel="2" x14ac:dyDescent="0.2">
      <c r="A845" s="29">
        <v>44041</v>
      </c>
      <c r="B845" s="1" t="s">
        <v>147</v>
      </c>
      <c r="C845" s="2">
        <v>43.71</v>
      </c>
      <c r="D845" s="5" t="str">
        <f t="shared" si="13"/>
        <v/>
      </c>
      <c r="E845" t="s">
        <v>67</v>
      </c>
    </row>
    <row r="846" spans="1:5" ht="15.75" outlineLevel="1" x14ac:dyDescent="0.25">
      <c r="A846" s="25">
        <f>A845</f>
        <v>44041</v>
      </c>
      <c r="B846" s="26" t="str">
        <f>B845</f>
        <v>TEXAS TRUCK CENTERS</v>
      </c>
      <c r="C846" s="24">
        <f>SUBTOTAL(9,C840:C845)</f>
        <v>15.730000000000011</v>
      </c>
      <c r="D846" s="24" t="s">
        <v>1012</v>
      </c>
    </row>
    <row r="847" spans="1:5" outlineLevel="2" x14ac:dyDescent="0.2">
      <c r="A847" s="29">
        <v>44041</v>
      </c>
      <c r="B847" s="1" t="s">
        <v>233</v>
      </c>
      <c r="C847" s="2">
        <v>821.65</v>
      </c>
      <c r="D847" s="5" t="str">
        <f t="shared" si="13"/>
        <v/>
      </c>
      <c r="E847" t="s">
        <v>186</v>
      </c>
    </row>
    <row r="848" spans="1:5" ht="15.75" outlineLevel="1" x14ac:dyDescent="0.25">
      <c r="A848" s="25">
        <f>A847</f>
        <v>44041</v>
      </c>
      <c r="B848" s="26" t="str">
        <f>B847</f>
        <v>PRO-ED INC</v>
      </c>
      <c r="C848" s="24">
        <f>SUBTOTAL(9,C847:C847)</f>
        <v>821.65</v>
      </c>
      <c r="D848" s="24" t="s">
        <v>1012</v>
      </c>
    </row>
    <row r="849" spans="1:5" outlineLevel="2" x14ac:dyDescent="0.2">
      <c r="A849" s="29">
        <v>44041</v>
      </c>
      <c r="B849" s="1" t="s">
        <v>11</v>
      </c>
      <c r="C849" s="2">
        <v>530</v>
      </c>
      <c r="D849" s="5" t="str">
        <f t="shared" si="13"/>
        <v/>
      </c>
      <c r="E849" t="s">
        <v>68</v>
      </c>
    </row>
    <row r="850" spans="1:5" outlineLevel="2" x14ac:dyDescent="0.2">
      <c r="A850" s="29">
        <v>44041</v>
      </c>
      <c r="B850" s="1" t="s">
        <v>11</v>
      </c>
      <c r="C850" s="2">
        <v>2125</v>
      </c>
      <c r="D850" s="5" t="str">
        <f t="shared" si="13"/>
        <v/>
      </c>
      <c r="E850" t="s">
        <v>68</v>
      </c>
    </row>
    <row r="851" spans="1:5" outlineLevel="2" x14ac:dyDescent="0.2">
      <c r="A851" s="29">
        <v>44041</v>
      </c>
      <c r="B851" s="1" t="s">
        <v>11</v>
      </c>
      <c r="C851" s="2">
        <v>35</v>
      </c>
      <c r="D851" s="5" t="str">
        <f t="shared" si="13"/>
        <v/>
      </c>
      <c r="E851" t="s">
        <v>68</v>
      </c>
    </row>
    <row r="852" spans="1:5" outlineLevel="2" x14ac:dyDescent="0.2">
      <c r="A852" s="29">
        <v>44041</v>
      </c>
      <c r="B852" s="1" t="s">
        <v>11</v>
      </c>
      <c r="C852" s="2">
        <v>50</v>
      </c>
      <c r="D852" s="5" t="str">
        <f t="shared" si="13"/>
        <v/>
      </c>
      <c r="E852" t="s">
        <v>144</v>
      </c>
    </row>
    <row r="853" spans="1:5" outlineLevel="2" x14ac:dyDescent="0.2">
      <c r="A853" s="29">
        <v>44041</v>
      </c>
      <c r="B853" s="1" t="s">
        <v>11</v>
      </c>
      <c r="C853" s="2">
        <v>50</v>
      </c>
      <c r="D853" s="5" t="str">
        <f t="shared" si="13"/>
        <v/>
      </c>
      <c r="E853" t="s">
        <v>144</v>
      </c>
    </row>
    <row r="854" spans="1:5" outlineLevel="2" x14ac:dyDescent="0.2">
      <c r="A854" s="29">
        <v>44041</v>
      </c>
      <c r="B854" s="1" t="s">
        <v>11</v>
      </c>
      <c r="C854" s="2">
        <v>50</v>
      </c>
      <c r="D854" s="5" t="str">
        <f t="shared" si="13"/>
        <v/>
      </c>
      <c r="E854" t="s">
        <v>144</v>
      </c>
    </row>
    <row r="855" spans="1:5" outlineLevel="2" x14ac:dyDescent="0.2">
      <c r="A855" s="29">
        <v>44041</v>
      </c>
      <c r="B855" s="1" t="s">
        <v>11</v>
      </c>
      <c r="C855" s="2">
        <v>50</v>
      </c>
      <c r="D855" s="5" t="str">
        <f t="shared" si="13"/>
        <v/>
      </c>
      <c r="E855" t="s">
        <v>144</v>
      </c>
    </row>
    <row r="856" spans="1:5" outlineLevel="2" x14ac:dyDescent="0.2">
      <c r="A856" s="29">
        <v>44041</v>
      </c>
      <c r="B856" s="1" t="s">
        <v>11</v>
      </c>
      <c r="C856" s="2">
        <v>50</v>
      </c>
      <c r="D856" s="5" t="str">
        <f t="shared" si="13"/>
        <v/>
      </c>
      <c r="E856" t="s">
        <v>144</v>
      </c>
    </row>
    <row r="857" spans="1:5" outlineLevel="2" x14ac:dyDescent="0.2">
      <c r="A857" s="29">
        <v>44041</v>
      </c>
      <c r="B857" s="1" t="s">
        <v>11</v>
      </c>
      <c r="C857" s="2">
        <v>50</v>
      </c>
      <c r="D857" s="5" t="str">
        <f t="shared" si="13"/>
        <v/>
      </c>
      <c r="E857" t="s">
        <v>144</v>
      </c>
    </row>
    <row r="858" spans="1:5" outlineLevel="2" x14ac:dyDescent="0.2">
      <c r="A858" s="29">
        <v>44041</v>
      </c>
      <c r="B858" s="1" t="s">
        <v>11</v>
      </c>
      <c r="C858" s="2">
        <v>340</v>
      </c>
      <c r="D858" s="5" t="str">
        <f t="shared" si="13"/>
        <v/>
      </c>
      <c r="E858" t="s">
        <v>68</v>
      </c>
    </row>
    <row r="859" spans="1:5" outlineLevel="2" x14ac:dyDescent="0.2">
      <c r="A859" s="29">
        <v>44041</v>
      </c>
      <c r="B859" s="1" t="s">
        <v>11</v>
      </c>
      <c r="C859" s="2">
        <v>450</v>
      </c>
      <c r="D859" s="5" t="str">
        <f t="shared" si="13"/>
        <v/>
      </c>
      <c r="E859" t="s">
        <v>68</v>
      </c>
    </row>
    <row r="860" spans="1:5" outlineLevel="2" x14ac:dyDescent="0.2">
      <c r="A860" s="29">
        <v>44041</v>
      </c>
      <c r="B860" s="1" t="s">
        <v>11</v>
      </c>
      <c r="C860" s="2">
        <v>450</v>
      </c>
      <c r="D860" s="5" t="str">
        <f t="shared" si="13"/>
        <v/>
      </c>
      <c r="E860" t="s">
        <v>68</v>
      </c>
    </row>
    <row r="861" spans="1:5" outlineLevel="2" x14ac:dyDescent="0.2">
      <c r="A861" s="29">
        <v>44041</v>
      </c>
      <c r="B861" s="1" t="s">
        <v>11</v>
      </c>
      <c r="C861" s="2">
        <v>450</v>
      </c>
      <c r="D861" s="5" t="str">
        <f t="shared" si="13"/>
        <v/>
      </c>
      <c r="E861" t="s">
        <v>68</v>
      </c>
    </row>
    <row r="862" spans="1:5" outlineLevel="2" x14ac:dyDescent="0.2">
      <c r="A862" s="29">
        <v>44041</v>
      </c>
      <c r="B862" s="1" t="s">
        <v>11</v>
      </c>
      <c r="C862" s="2">
        <v>12444</v>
      </c>
      <c r="D862" s="5" t="str">
        <f t="shared" si="13"/>
        <v/>
      </c>
      <c r="E862" t="s">
        <v>65</v>
      </c>
    </row>
    <row r="863" spans="1:5" outlineLevel="2" x14ac:dyDescent="0.2">
      <c r="A863" s="29">
        <v>44041</v>
      </c>
      <c r="B863" s="1" t="s">
        <v>11</v>
      </c>
      <c r="C863" s="2">
        <v>450</v>
      </c>
      <c r="D863" s="5" t="str">
        <f t="shared" si="13"/>
        <v/>
      </c>
      <c r="E863" t="s">
        <v>68</v>
      </c>
    </row>
    <row r="864" spans="1:5" outlineLevel="2" x14ac:dyDescent="0.2">
      <c r="A864" s="29">
        <v>44041</v>
      </c>
      <c r="B864" s="1" t="s">
        <v>11</v>
      </c>
      <c r="C864" s="2">
        <v>100</v>
      </c>
      <c r="D864" s="5" t="str">
        <f t="shared" si="13"/>
        <v/>
      </c>
      <c r="E864" t="s">
        <v>68</v>
      </c>
    </row>
    <row r="865" spans="1:5" outlineLevel="2" x14ac:dyDescent="0.2">
      <c r="A865" s="29">
        <v>44041</v>
      </c>
      <c r="B865" s="1" t="s">
        <v>11</v>
      </c>
      <c r="C865" s="2">
        <v>66.67</v>
      </c>
      <c r="D865" s="5" t="str">
        <f t="shared" si="13"/>
        <v/>
      </c>
      <c r="E865" t="s">
        <v>68</v>
      </c>
    </row>
    <row r="866" spans="1:5" outlineLevel="2" x14ac:dyDescent="0.2">
      <c r="A866" s="29">
        <v>44041</v>
      </c>
      <c r="B866" s="1" t="s">
        <v>11</v>
      </c>
      <c r="C866" s="2">
        <v>333.33</v>
      </c>
      <c r="D866" s="5" t="str">
        <f t="shared" si="13"/>
        <v/>
      </c>
      <c r="E866" t="s">
        <v>68</v>
      </c>
    </row>
    <row r="867" spans="1:5" outlineLevel="2" x14ac:dyDescent="0.2">
      <c r="A867" s="29">
        <v>44041</v>
      </c>
      <c r="B867" s="1" t="s">
        <v>11</v>
      </c>
      <c r="C867" s="2">
        <v>80</v>
      </c>
      <c r="D867" s="5" t="str">
        <f t="shared" si="13"/>
        <v/>
      </c>
      <c r="E867" t="s">
        <v>68</v>
      </c>
    </row>
    <row r="868" spans="1:5" outlineLevel="2" x14ac:dyDescent="0.2">
      <c r="A868" s="29">
        <v>44041</v>
      </c>
      <c r="B868" s="1" t="s">
        <v>11</v>
      </c>
      <c r="C868" s="2">
        <v>235</v>
      </c>
      <c r="D868" s="5" t="str">
        <f t="shared" si="13"/>
        <v/>
      </c>
      <c r="E868" t="s">
        <v>68</v>
      </c>
    </row>
    <row r="869" spans="1:5" outlineLevel="2" x14ac:dyDescent="0.2">
      <c r="A869" s="29">
        <v>44041</v>
      </c>
      <c r="B869" s="1" t="s">
        <v>11</v>
      </c>
      <c r="C869" s="2">
        <v>50</v>
      </c>
      <c r="D869" s="5" t="str">
        <f t="shared" si="13"/>
        <v/>
      </c>
      <c r="E869" t="s">
        <v>68</v>
      </c>
    </row>
    <row r="870" spans="1:5" outlineLevel="2" x14ac:dyDescent="0.2">
      <c r="A870" s="29">
        <v>44041</v>
      </c>
      <c r="B870" s="1" t="s">
        <v>11</v>
      </c>
      <c r="C870" s="2">
        <v>1500</v>
      </c>
      <c r="D870" s="5" t="str">
        <f t="shared" si="13"/>
        <v/>
      </c>
      <c r="E870" t="s">
        <v>68</v>
      </c>
    </row>
    <row r="871" spans="1:5" outlineLevel="2" x14ac:dyDescent="0.2">
      <c r="A871" s="29">
        <v>44041</v>
      </c>
      <c r="B871" s="1" t="s">
        <v>11</v>
      </c>
      <c r="C871" s="2">
        <v>125</v>
      </c>
      <c r="D871" s="5" t="str">
        <f t="shared" si="13"/>
        <v/>
      </c>
      <c r="E871" t="s">
        <v>68</v>
      </c>
    </row>
    <row r="872" spans="1:5" outlineLevel="2" x14ac:dyDescent="0.2">
      <c r="A872" s="29">
        <v>44041</v>
      </c>
      <c r="B872" s="1" t="s">
        <v>11</v>
      </c>
      <c r="C872" s="2">
        <v>25</v>
      </c>
      <c r="D872" s="5" t="str">
        <f t="shared" si="13"/>
        <v/>
      </c>
      <c r="E872" t="s">
        <v>68</v>
      </c>
    </row>
    <row r="873" spans="1:5" outlineLevel="2" x14ac:dyDescent="0.2">
      <c r="A873" s="29">
        <v>44041</v>
      </c>
      <c r="B873" s="1" t="s">
        <v>11</v>
      </c>
      <c r="C873" s="2">
        <v>35</v>
      </c>
      <c r="D873" s="5" t="str">
        <f t="shared" si="13"/>
        <v/>
      </c>
      <c r="E873" t="s">
        <v>68</v>
      </c>
    </row>
    <row r="874" spans="1:5" outlineLevel="2" x14ac:dyDescent="0.2">
      <c r="A874" s="29">
        <v>44041</v>
      </c>
      <c r="B874" s="1" t="s">
        <v>11</v>
      </c>
      <c r="C874" s="2">
        <v>25</v>
      </c>
      <c r="D874" s="5" t="str">
        <f t="shared" si="13"/>
        <v/>
      </c>
      <c r="E874" t="s">
        <v>68</v>
      </c>
    </row>
    <row r="875" spans="1:5" ht="15.75" outlineLevel="1" x14ac:dyDescent="0.25">
      <c r="A875" s="25">
        <f>A874</f>
        <v>44041</v>
      </c>
      <c r="B875" s="26" t="str">
        <f>B874</f>
        <v>REGION IV EDUCAT SVC CENTER</v>
      </c>
      <c r="C875" s="24">
        <f>SUBTOTAL(9,C849:C874)</f>
        <v>20149</v>
      </c>
      <c r="D875" s="24" t="s">
        <v>1012</v>
      </c>
    </row>
    <row r="876" spans="1:5" outlineLevel="2" x14ac:dyDescent="0.2">
      <c r="A876" s="29">
        <v>44041</v>
      </c>
      <c r="B876" s="1" t="s">
        <v>322</v>
      </c>
      <c r="C876" s="2">
        <v>629</v>
      </c>
      <c r="D876" s="5" t="str">
        <f t="shared" si="13"/>
        <v/>
      </c>
      <c r="E876" t="s">
        <v>69</v>
      </c>
    </row>
    <row r="877" spans="1:5" ht="15.75" outlineLevel="1" x14ac:dyDescent="0.25">
      <c r="A877" s="25">
        <f>A876</f>
        <v>44041</v>
      </c>
      <c r="B877" s="26" t="str">
        <f>B876</f>
        <v>T E P S A</v>
      </c>
      <c r="C877" s="24">
        <f>SUBTOTAL(9,C876:C876)</f>
        <v>629</v>
      </c>
      <c r="D877" s="24" t="s">
        <v>1012</v>
      </c>
    </row>
    <row r="878" spans="1:5" outlineLevel="2" x14ac:dyDescent="0.2">
      <c r="A878" s="29">
        <v>44041</v>
      </c>
      <c r="B878" s="1" t="s">
        <v>322</v>
      </c>
      <c r="C878" s="2">
        <v>344</v>
      </c>
      <c r="D878" s="5" t="str">
        <f t="shared" si="13"/>
        <v/>
      </c>
      <c r="E878" t="s">
        <v>69</v>
      </c>
    </row>
    <row r="879" spans="1:5" ht="15.75" outlineLevel="1" x14ac:dyDescent="0.25">
      <c r="A879" s="25">
        <f>A878</f>
        <v>44041</v>
      </c>
      <c r="B879" s="26" t="str">
        <f>B878</f>
        <v>T E P S A</v>
      </c>
      <c r="C879" s="24">
        <f>SUBTOTAL(9,C878:C878)</f>
        <v>344</v>
      </c>
      <c r="D879" s="24" t="s">
        <v>1012</v>
      </c>
    </row>
    <row r="880" spans="1:5" outlineLevel="2" x14ac:dyDescent="0.2">
      <c r="A880" s="29">
        <v>44041</v>
      </c>
      <c r="B880" s="1" t="s">
        <v>322</v>
      </c>
      <c r="C880" s="2">
        <v>389</v>
      </c>
      <c r="D880" s="5" t="str">
        <f t="shared" si="13"/>
        <v/>
      </c>
      <c r="E880" t="s">
        <v>69</v>
      </c>
    </row>
    <row r="881" spans="1:5" ht="15.75" outlineLevel="1" x14ac:dyDescent="0.25">
      <c r="A881" s="25">
        <f>A880</f>
        <v>44041</v>
      </c>
      <c r="B881" s="26" t="str">
        <f>B880</f>
        <v>T E P S A</v>
      </c>
      <c r="C881" s="24">
        <f>SUBTOTAL(9,C880:C880)</f>
        <v>389</v>
      </c>
      <c r="D881" s="24" t="s">
        <v>1012</v>
      </c>
    </row>
    <row r="882" spans="1:5" outlineLevel="2" x14ac:dyDescent="0.2">
      <c r="A882" s="29">
        <v>44041</v>
      </c>
      <c r="B882" s="1" t="s">
        <v>322</v>
      </c>
      <c r="C882" s="2">
        <v>394</v>
      </c>
      <c r="D882" s="5" t="str">
        <f t="shared" si="13"/>
        <v/>
      </c>
      <c r="E882" t="s">
        <v>69</v>
      </c>
    </row>
    <row r="883" spans="1:5" ht="15.75" outlineLevel="1" x14ac:dyDescent="0.25">
      <c r="A883" s="25">
        <f>A882</f>
        <v>44041</v>
      </c>
      <c r="B883" s="26" t="str">
        <f>B882</f>
        <v>T E P S A</v>
      </c>
      <c r="C883" s="24">
        <f>SUBTOTAL(9,C882:C882)</f>
        <v>394</v>
      </c>
      <c r="D883" s="24" t="s">
        <v>1012</v>
      </c>
    </row>
    <row r="884" spans="1:5" outlineLevel="2" x14ac:dyDescent="0.2">
      <c r="A884" s="29">
        <v>44041</v>
      </c>
      <c r="B884" s="1" t="s">
        <v>322</v>
      </c>
      <c r="C884" s="2">
        <v>344</v>
      </c>
      <c r="D884" s="5" t="str">
        <f t="shared" si="13"/>
        <v/>
      </c>
      <c r="E884" t="s">
        <v>69</v>
      </c>
    </row>
    <row r="885" spans="1:5" ht="15.75" outlineLevel="1" x14ac:dyDescent="0.25">
      <c r="A885" s="25">
        <f>A884</f>
        <v>44041</v>
      </c>
      <c r="B885" s="26" t="str">
        <f>B884</f>
        <v>T E P S A</v>
      </c>
      <c r="C885" s="24">
        <f>SUBTOTAL(9,C884:C884)</f>
        <v>344</v>
      </c>
      <c r="D885" s="24" t="s">
        <v>1012</v>
      </c>
    </row>
    <row r="886" spans="1:5" outlineLevel="2" x14ac:dyDescent="0.2">
      <c r="A886" s="29">
        <v>44041</v>
      </c>
      <c r="B886" s="1" t="s">
        <v>322</v>
      </c>
      <c r="C886" s="2">
        <v>235</v>
      </c>
      <c r="D886" s="5" t="str">
        <f t="shared" si="13"/>
        <v/>
      </c>
      <c r="E886" t="s">
        <v>81</v>
      </c>
    </row>
    <row r="887" spans="1:5" ht="15.75" outlineLevel="1" x14ac:dyDescent="0.25">
      <c r="A887" s="25">
        <f>A886</f>
        <v>44041</v>
      </c>
      <c r="B887" s="26" t="str">
        <f>B886</f>
        <v>T E P S A</v>
      </c>
      <c r="C887" s="24">
        <f>SUBTOTAL(9,C886:C886)</f>
        <v>235</v>
      </c>
      <c r="D887" s="24" t="s">
        <v>1012</v>
      </c>
    </row>
    <row r="888" spans="1:5" outlineLevel="2" x14ac:dyDescent="0.2">
      <c r="A888" s="29">
        <v>44041</v>
      </c>
      <c r="B888" s="1" t="s">
        <v>361</v>
      </c>
      <c r="C888" s="2">
        <v>2000</v>
      </c>
      <c r="D888" s="5" t="str">
        <f t="shared" si="13"/>
        <v/>
      </c>
      <c r="E888" t="s">
        <v>65</v>
      </c>
    </row>
    <row r="889" spans="1:5" ht="15.75" outlineLevel="1" x14ac:dyDescent="0.25">
      <c r="A889" s="25">
        <f>A888</f>
        <v>44041</v>
      </c>
      <c r="B889" s="26" t="str">
        <f>B888</f>
        <v>RIDDELL ALL AMERICAN SPORTS CORP</v>
      </c>
      <c r="C889" s="24">
        <f>SUBTOTAL(9,C888:C888)</f>
        <v>2000</v>
      </c>
      <c r="D889" s="24" t="s">
        <v>1012</v>
      </c>
    </row>
    <row r="890" spans="1:5" outlineLevel="2" x14ac:dyDescent="0.2">
      <c r="A890" s="29">
        <v>44041</v>
      </c>
      <c r="B890" s="1" t="s">
        <v>212</v>
      </c>
      <c r="C890" s="2">
        <v>868</v>
      </c>
      <c r="D890" s="5" t="str">
        <f t="shared" si="13"/>
        <v/>
      </c>
      <c r="E890" t="s">
        <v>65</v>
      </c>
    </row>
    <row r="891" spans="1:5" outlineLevel="2" x14ac:dyDescent="0.2">
      <c r="A891" s="29">
        <v>44041</v>
      </c>
      <c r="B891" s="1" t="s">
        <v>212</v>
      </c>
      <c r="C891" s="2">
        <v>98</v>
      </c>
      <c r="D891" s="5" t="str">
        <f t="shared" si="13"/>
        <v/>
      </c>
      <c r="E891" t="s">
        <v>65</v>
      </c>
    </row>
    <row r="892" spans="1:5" outlineLevel="2" x14ac:dyDescent="0.2">
      <c r="A892" s="29">
        <v>44041</v>
      </c>
      <c r="B892" s="1" t="s">
        <v>212</v>
      </c>
      <c r="C892" s="2">
        <v>70.260000000000005</v>
      </c>
      <c r="D892" s="5" t="str">
        <f t="shared" si="13"/>
        <v/>
      </c>
      <c r="E892" t="s">
        <v>65</v>
      </c>
    </row>
    <row r="893" spans="1:5" outlineLevel="2" x14ac:dyDescent="0.2">
      <c r="A893" s="29">
        <v>44041</v>
      </c>
      <c r="B893" s="1" t="s">
        <v>212</v>
      </c>
      <c r="C893" s="2">
        <v>18.739999999999998</v>
      </c>
      <c r="D893" s="5" t="str">
        <f t="shared" si="13"/>
        <v/>
      </c>
      <c r="E893" t="s">
        <v>65</v>
      </c>
    </row>
    <row r="894" spans="1:5" outlineLevel="2" x14ac:dyDescent="0.2">
      <c r="A894" s="29">
        <v>44041</v>
      </c>
      <c r="B894" s="1" t="s">
        <v>212</v>
      </c>
      <c r="C894" s="2">
        <v>304.49</v>
      </c>
      <c r="D894" s="5" t="str">
        <f t="shared" si="13"/>
        <v/>
      </c>
      <c r="E894" t="s">
        <v>65</v>
      </c>
    </row>
    <row r="895" spans="1:5" ht="15.75" outlineLevel="1" x14ac:dyDescent="0.25">
      <c r="A895" s="25">
        <f>A894</f>
        <v>44041</v>
      </c>
      <c r="B895" s="26" t="str">
        <f>B894</f>
        <v>ADVANCED GRAPHICS</v>
      </c>
      <c r="C895" s="24">
        <f>SUBTOTAL(9,C890:C894)</f>
        <v>1359.49</v>
      </c>
      <c r="D895" s="24" t="s">
        <v>1012</v>
      </c>
    </row>
    <row r="896" spans="1:5" outlineLevel="2" x14ac:dyDescent="0.2">
      <c r="A896" s="29">
        <v>44041</v>
      </c>
      <c r="B896" s="1" t="s">
        <v>362</v>
      </c>
      <c r="C896" s="2">
        <v>34192.68</v>
      </c>
      <c r="D896" s="5" t="str">
        <f t="shared" si="13"/>
        <v/>
      </c>
      <c r="E896" t="s">
        <v>393</v>
      </c>
    </row>
    <row r="897" spans="1:5" outlineLevel="2" x14ac:dyDescent="0.2">
      <c r="A897" s="29">
        <v>44041</v>
      </c>
      <c r="B897" s="1" t="s">
        <v>362</v>
      </c>
      <c r="C897" s="2">
        <v>3585.02</v>
      </c>
      <c r="D897" s="5" t="str">
        <f t="shared" si="13"/>
        <v/>
      </c>
      <c r="E897" t="s">
        <v>393</v>
      </c>
    </row>
    <row r="898" spans="1:5" outlineLevel="2" x14ac:dyDescent="0.2">
      <c r="A898" s="29">
        <v>44041</v>
      </c>
      <c r="B898" s="1" t="s">
        <v>362</v>
      </c>
      <c r="C898" s="2">
        <v>7248.83</v>
      </c>
      <c r="D898" s="5" t="str">
        <f t="shared" si="13"/>
        <v/>
      </c>
      <c r="E898" t="s">
        <v>393</v>
      </c>
    </row>
    <row r="899" spans="1:5" ht="15.75" outlineLevel="1" x14ac:dyDescent="0.25">
      <c r="A899" s="25">
        <f>A898</f>
        <v>44041</v>
      </c>
      <c r="B899" s="26" t="str">
        <f>B898</f>
        <v>ATTAINMENT COMPANY INC</v>
      </c>
      <c r="C899" s="24">
        <f>SUBTOTAL(9,C896:C898)</f>
        <v>45026.53</v>
      </c>
      <c r="D899" s="24" t="s">
        <v>1012</v>
      </c>
    </row>
    <row r="900" spans="1:5" outlineLevel="2" x14ac:dyDescent="0.2">
      <c r="A900" s="29">
        <v>44041</v>
      </c>
      <c r="B900" s="1" t="s">
        <v>501</v>
      </c>
      <c r="C900" s="2">
        <v>575</v>
      </c>
      <c r="D900" s="5" t="str">
        <f t="shared" si="13"/>
        <v/>
      </c>
      <c r="E900" t="s">
        <v>71</v>
      </c>
    </row>
    <row r="901" spans="1:5" outlineLevel="2" x14ac:dyDescent="0.2">
      <c r="A901" s="29">
        <v>44041</v>
      </c>
      <c r="B901" s="1" t="s">
        <v>501</v>
      </c>
      <c r="C901" s="2">
        <v>65</v>
      </c>
      <c r="D901" s="5" t="str">
        <f t="shared" si="13"/>
        <v/>
      </c>
      <c r="E901" t="s">
        <v>71</v>
      </c>
    </row>
    <row r="902" spans="1:5" outlineLevel="2" x14ac:dyDescent="0.2">
      <c r="A902" s="29">
        <v>44041</v>
      </c>
      <c r="B902" s="1" t="s">
        <v>501</v>
      </c>
      <c r="C902" s="2">
        <v>180</v>
      </c>
      <c r="D902" s="5" t="str">
        <f t="shared" si="13"/>
        <v/>
      </c>
      <c r="E902" t="s">
        <v>71</v>
      </c>
    </row>
    <row r="903" spans="1:5" outlineLevel="2" x14ac:dyDescent="0.2">
      <c r="A903" s="29">
        <v>44041</v>
      </c>
      <c r="B903" s="1" t="s">
        <v>501</v>
      </c>
      <c r="C903" s="2">
        <v>225</v>
      </c>
      <c r="D903" s="5" t="str">
        <f t="shared" si="13"/>
        <v/>
      </c>
      <c r="E903" t="s">
        <v>71</v>
      </c>
    </row>
    <row r="904" spans="1:5" outlineLevel="2" x14ac:dyDescent="0.2">
      <c r="A904" s="29">
        <v>44041</v>
      </c>
      <c r="B904" s="1" t="s">
        <v>501</v>
      </c>
      <c r="C904" s="2">
        <v>180</v>
      </c>
      <c r="D904" s="5" t="str">
        <f t="shared" ref="D904:D967" si="14">IF(E904="","TOTAL","")</f>
        <v/>
      </c>
      <c r="E904" t="s">
        <v>71</v>
      </c>
    </row>
    <row r="905" spans="1:5" outlineLevel="2" x14ac:dyDescent="0.2">
      <c r="A905" s="29">
        <v>44041</v>
      </c>
      <c r="B905" s="1" t="s">
        <v>501</v>
      </c>
      <c r="C905" s="2">
        <v>180</v>
      </c>
      <c r="D905" s="5" t="str">
        <f t="shared" si="14"/>
        <v/>
      </c>
      <c r="E905" t="s">
        <v>71</v>
      </c>
    </row>
    <row r="906" spans="1:5" outlineLevel="2" x14ac:dyDescent="0.2">
      <c r="A906" s="29">
        <v>44041</v>
      </c>
      <c r="B906" s="1" t="s">
        <v>501</v>
      </c>
      <c r="C906" s="2">
        <v>110</v>
      </c>
      <c r="D906" s="5" t="str">
        <f t="shared" si="14"/>
        <v/>
      </c>
      <c r="E906" t="s">
        <v>71</v>
      </c>
    </row>
    <row r="907" spans="1:5" outlineLevel="2" x14ac:dyDescent="0.2">
      <c r="A907" s="29">
        <v>44041</v>
      </c>
      <c r="B907" s="1" t="s">
        <v>501</v>
      </c>
      <c r="C907" s="2">
        <v>45</v>
      </c>
      <c r="D907" s="5" t="str">
        <f t="shared" si="14"/>
        <v/>
      </c>
      <c r="E907" t="s">
        <v>71</v>
      </c>
    </row>
    <row r="908" spans="1:5" outlineLevel="2" x14ac:dyDescent="0.2">
      <c r="A908" s="29">
        <v>44041</v>
      </c>
      <c r="B908" s="1" t="s">
        <v>501</v>
      </c>
      <c r="C908" s="2">
        <v>250</v>
      </c>
      <c r="D908" s="5" t="str">
        <f t="shared" si="14"/>
        <v/>
      </c>
      <c r="E908" t="s">
        <v>71</v>
      </c>
    </row>
    <row r="909" spans="1:5" outlineLevel="2" x14ac:dyDescent="0.2">
      <c r="A909" s="29">
        <v>44041</v>
      </c>
      <c r="B909" s="1" t="s">
        <v>501</v>
      </c>
      <c r="C909" s="2">
        <v>45</v>
      </c>
      <c r="D909" s="5" t="str">
        <f t="shared" si="14"/>
        <v/>
      </c>
      <c r="E909" t="s">
        <v>71</v>
      </c>
    </row>
    <row r="910" spans="1:5" outlineLevel="2" x14ac:dyDescent="0.2">
      <c r="A910" s="29">
        <v>44041</v>
      </c>
      <c r="B910" s="1" t="s">
        <v>501</v>
      </c>
      <c r="C910" s="2">
        <v>380</v>
      </c>
      <c r="D910" s="5" t="str">
        <f t="shared" si="14"/>
        <v/>
      </c>
      <c r="E910" t="s">
        <v>71</v>
      </c>
    </row>
    <row r="911" spans="1:5" outlineLevel="2" x14ac:dyDescent="0.2">
      <c r="A911" s="29">
        <v>44041</v>
      </c>
      <c r="B911" s="1" t="s">
        <v>501</v>
      </c>
      <c r="C911" s="2">
        <v>219.99</v>
      </c>
      <c r="D911" s="5" t="str">
        <f t="shared" si="14"/>
        <v/>
      </c>
      <c r="E911" t="s">
        <v>71</v>
      </c>
    </row>
    <row r="912" spans="1:5" outlineLevel="2" x14ac:dyDescent="0.2">
      <c r="A912" s="29">
        <v>44041</v>
      </c>
      <c r="B912" s="1" t="s">
        <v>501</v>
      </c>
      <c r="C912" s="2">
        <v>2869.62</v>
      </c>
      <c r="D912" s="5" t="str">
        <f t="shared" si="14"/>
        <v/>
      </c>
      <c r="E912" t="s">
        <v>71</v>
      </c>
    </row>
    <row r="913" spans="1:5" outlineLevel="2" x14ac:dyDescent="0.2">
      <c r="A913" s="29">
        <v>44041</v>
      </c>
      <c r="B913" s="1" t="s">
        <v>501</v>
      </c>
      <c r="C913" s="2">
        <v>65</v>
      </c>
      <c r="D913" s="5" t="str">
        <f t="shared" si="14"/>
        <v/>
      </c>
      <c r="E913" t="s">
        <v>71</v>
      </c>
    </row>
    <row r="914" spans="1:5" outlineLevel="2" x14ac:dyDescent="0.2">
      <c r="A914" s="29">
        <v>44041</v>
      </c>
      <c r="B914" s="1" t="s">
        <v>501</v>
      </c>
      <c r="C914" s="2">
        <v>50</v>
      </c>
      <c r="D914" s="5" t="str">
        <f t="shared" si="14"/>
        <v/>
      </c>
      <c r="E914" t="s">
        <v>71</v>
      </c>
    </row>
    <row r="915" spans="1:5" outlineLevel="2" x14ac:dyDescent="0.2">
      <c r="A915" s="29">
        <v>44041</v>
      </c>
      <c r="B915" s="1" t="s">
        <v>501</v>
      </c>
      <c r="C915" s="2">
        <v>430</v>
      </c>
      <c r="D915" s="5" t="str">
        <f t="shared" si="14"/>
        <v/>
      </c>
      <c r="E915" t="s">
        <v>71</v>
      </c>
    </row>
    <row r="916" spans="1:5" outlineLevel="2" x14ac:dyDescent="0.2">
      <c r="A916" s="29">
        <v>44041</v>
      </c>
      <c r="B916" s="1" t="s">
        <v>501</v>
      </c>
      <c r="C916" s="2">
        <v>30</v>
      </c>
      <c r="D916" s="5" t="str">
        <f t="shared" si="14"/>
        <v/>
      </c>
      <c r="E916" t="s">
        <v>71</v>
      </c>
    </row>
    <row r="917" spans="1:5" outlineLevel="2" x14ac:dyDescent="0.2">
      <c r="A917" s="29">
        <v>44041</v>
      </c>
      <c r="B917" s="1" t="s">
        <v>501</v>
      </c>
      <c r="C917" s="2">
        <v>90</v>
      </c>
      <c r="D917" s="5" t="str">
        <f t="shared" si="14"/>
        <v/>
      </c>
      <c r="E917" t="s">
        <v>71</v>
      </c>
    </row>
    <row r="918" spans="1:5" outlineLevel="2" x14ac:dyDescent="0.2">
      <c r="A918" s="29">
        <v>44041</v>
      </c>
      <c r="B918" s="1" t="s">
        <v>501</v>
      </c>
      <c r="C918" s="2">
        <v>100</v>
      </c>
      <c r="D918" s="5" t="str">
        <f t="shared" si="14"/>
        <v/>
      </c>
      <c r="E918" t="s">
        <v>71</v>
      </c>
    </row>
    <row r="919" spans="1:5" outlineLevel="2" x14ac:dyDescent="0.2">
      <c r="A919" s="29">
        <v>44041</v>
      </c>
      <c r="B919" s="1" t="s">
        <v>501</v>
      </c>
      <c r="C919" s="2">
        <v>50</v>
      </c>
      <c r="D919" s="5" t="str">
        <f t="shared" si="14"/>
        <v/>
      </c>
      <c r="E919" t="s">
        <v>71</v>
      </c>
    </row>
    <row r="920" spans="1:5" outlineLevel="2" x14ac:dyDescent="0.2">
      <c r="A920" s="29">
        <v>44041</v>
      </c>
      <c r="B920" s="1" t="s">
        <v>501</v>
      </c>
      <c r="C920" s="2">
        <v>115</v>
      </c>
      <c r="D920" s="5" t="str">
        <f t="shared" si="14"/>
        <v/>
      </c>
      <c r="E920" t="s">
        <v>71</v>
      </c>
    </row>
    <row r="921" spans="1:5" outlineLevel="2" x14ac:dyDescent="0.2">
      <c r="A921" s="29">
        <v>44041</v>
      </c>
      <c r="B921" s="1" t="s">
        <v>501</v>
      </c>
      <c r="C921" s="2">
        <v>90</v>
      </c>
      <c r="D921" s="5" t="str">
        <f t="shared" si="14"/>
        <v/>
      </c>
      <c r="E921" t="s">
        <v>71</v>
      </c>
    </row>
    <row r="922" spans="1:5" outlineLevel="2" x14ac:dyDescent="0.2">
      <c r="A922" s="29">
        <v>44041</v>
      </c>
      <c r="B922" s="1" t="s">
        <v>501</v>
      </c>
      <c r="C922" s="2">
        <v>279</v>
      </c>
      <c r="D922" s="5" t="str">
        <f t="shared" si="14"/>
        <v/>
      </c>
      <c r="E922" t="s">
        <v>71</v>
      </c>
    </row>
    <row r="923" spans="1:5" outlineLevel="2" x14ac:dyDescent="0.2">
      <c r="A923" s="29">
        <v>44041</v>
      </c>
      <c r="B923" s="1" t="s">
        <v>501</v>
      </c>
      <c r="C923" s="2">
        <v>751.9</v>
      </c>
      <c r="D923" s="5" t="str">
        <f t="shared" si="14"/>
        <v/>
      </c>
      <c r="E923" t="s">
        <v>65</v>
      </c>
    </row>
    <row r="924" spans="1:5" outlineLevel="2" x14ac:dyDescent="0.2">
      <c r="A924" s="29">
        <v>44041</v>
      </c>
      <c r="B924" s="1" t="s">
        <v>501</v>
      </c>
      <c r="C924" s="2">
        <v>1960</v>
      </c>
      <c r="D924" s="5" t="str">
        <f t="shared" si="14"/>
        <v/>
      </c>
      <c r="E924" t="s">
        <v>71</v>
      </c>
    </row>
    <row r="925" spans="1:5" outlineLevel="2" x14ac:dyDescent="0.2">
      <c r="A925" s="29">
        <v>44041</v>
      </c>
      <c r="B925" s="1" t="s">
        <v>501</v>
      </c>
      <c r="C925" s="2">
        <v>980</v>
      </c>
      <c r="D925" s="5" t="str">
        <f t="shared" si="14"/>
        <v/>
      </c>
      <c r="E925" t="s">
        <v>71</v>
      </c>
    </row>
    <row r="926" spans="1:5" outlineLevel="2" x14ac:dyDescent="0.2">
      <c r="A926" s="29">
        <v>44041</v>
      </c>
      <c r="B926" s="1" t="s">
        <v>501</v>
      </c>
      <c r="C926" s="2">
        <v>90</v>
      </c>
      <c r="D926" s="5" t="str">
        <f t="shared" si="14"/>
        <v/>
      </c>
      <c r="E926" t="s">
        <v>71</v>
      </c>
    </row>
    <row r="927" spans="1:5" outlineLevel="2" x14ac:dyDescent="0.2">
      <c r="A927" s="29">
        <v>44041</v>
      </c>
      <c r="B927" s="1" t="s">
        <v>501</v>
      </c>
      <c r="C927" s="2">
        <v>776</v>
      </c>
      <c r="D927" s="5" t="str">
        <f t="shared" si="14"/>
        <v/>
      </c>
      <c r="E927" t="s">
        <v>71</v>
      </c>
    </row>
    <row r="928" spans="1:5" outlineLevel="2" x14ac:dyDescent="0.2">
      <c r="A928" s="29">
        <v>44041</v>
      </c>
      <c r="B928" s="1" t="s">
        <v>501</v>
      </c>
      <c r="C928" s="2">
        <v>580</v>
      </c>
      <c r="D928" s="5" t="str">
        <f t="shared" si="14"/>
        <v/>
      </c>
      <c r="E928" t="s">
        <v>71</v>
      </c>
    </row>
    <row r="929" spans="1:5" outlineLevel="2" x14ac:dyDescent="0.2">
      <c r="A929" s="29">
        <v>44041</v>
      </c>
      <c r="B929" s="1" t="s">
        <v>501</v>
      </c>
      <c r="C929" s="2">
        <v>90</v>
      </c>
      <c r="D929" s="5" t="str">
        <f t="shared" si="14"/>
        <v/>
      </c>
      <c r="E929" t="s">
        <v>71</v>
      </c>
    </row>
    <row r="930" spans="1:5" outlineLevel="2" x14ac:dyDescent="0.2">
      <c r="A930" s="29">
        <v>44041</v>
      </c>
      <c r="B930" s="1" t="s">
        <v>501</v>
      </c>
      <c r="C930" s="2">
        <v>213</v>
      </c>
      <c r="D930" s="5" t="str">
        <f t="shared" si="14"/>
        <v/>
      </c>
      <c r="E930" t="s">
        <v>65</v>
      </c>
    </row>
    <row r="931" spans="1:5" ht="15.75" outlineLevel="1" x14ac:dyDescent="0.25">
      <c r="A931" s="25">
        <f>A930</f>
        <v>44041</v>
      </c>
      <c r="B931" s="26" t="str">
        <f>B930</f>
        <v>LISLE VIOLIN SHOP</v>
      </c>
      <c r="C931" s="24">
        <f>SUBTOTAL(9,C900:C930)</f>
        <v>12064.509999999998</v>
      </c>
      <c r="D931" s="24" t="s">
        <v>1012</v>
      </c>
    </row>
    <row r="932" spans="1:5" outlineLevel="2" x14ac:dyDescent="0.2">
      <c r="A932" s="29">
        <v>44041</v>
      </c>
      <c r="B932" s="1" t="s">
        <v>51</v>
      </c>
      <c r="C932" s="2">
        <v>109.9</v>
      </c>
      <c r="D932" s="5" t="str">
        <f t="shared" si="14"/>
        <v/>
      </c>
      <c r="E932" t="s">
        <v>67</v>
      </c>
    </row>
    <row r="933" spans="1:5" outlineLevel="2" x14ac:dyDescent="0.2">
      <c r="A933" s="29">
        <v>44041</v>
      </c>
      <c r="B933" s="1" t="s">
        <v>51</v>
      </c>
      <c r="C933" s="2">
        <v>135.05000000000001</v>
      </c>
      <c r="D933" s="5" t="str">
        <f t="shared" si="14"/>
        <v/>
      </c>
      <c r="E933" t="s">
        <v>67</v>
      </c>
    </row>
    <row r="934" spans="1:5" ht="15.75" outlineLevel="1" x14ac:dyDescent="0.25">
      <c r="A934" s="25">
        <f>A933</f>
        <v>44041</v>
      </c>
      <c r="B934" s="26" t="str">
        <f>B933</f>
        <v>CHALKS TRUCK PARTS INC</v>
      </c>
      <c r="C934" s="24">
        <f>SUBTOTAL(9,C932:C933)</f>
        <v>244.95000000000002</v>
      </c>
      <c r="D934" s="24" t="s">
        <v>1012</v>
      </c>
    </row>
    <row r="935" spans="1:5" outlineLevel="2" x14ac:dyDescent="0.2">
      <c r="A935" s="29">
        <v>44041</v>
      </c>
      <c r="B935" s="1" t="s">
        <v>466</v>
      </c>
      <c r="C935" s="2">
        <v>13.95</v>
      </c>
      <c r="D935" s="5" t="str">
        <f t="shared" si="14"/>
        <v/>
      </c>
      <c r="E935" t="s">
        <v>67</v>
      </c>
    </row>
    <row r="936" spans="1:5" outlineLevel="2" x14ac:dyDescent="0.2">
      <c r="A936" s="29">
        <v>44041</v>
      </c>
      <c r="B936" s="1" t="s">
        <v>466</v>
      </c>
      <c r="C936" s="2">
        <v>40.950000000000003</v>
      </c>
      <c r="D936" s="5" t="str">
        <f t="shared" si="14"/>
        <v/>
      </c>
      <c r="E936" t="s">
        <v>67</v>
      </c>
    </row>
    <row r="937" spans="1:5" ht="15.75" outlineLevel="1" x14ac:dyDescent="0.25">
      <c r="A937" s="25">
        <f>A936</f>
        <v>44041</v>
      </c>
      <c r="B937" s="26" t="str">
        <f>B936</f>
        <v>PRAXAIR DISTRIBUTION INC</v>
      </c>
      <c r="C937" s="24">
        <f>SUBTOTAL(9,C935:C936)</f>
        <v>54.900000000000006</v>
      </c>
      <c r="D937" s="24" t="s">
        <v>1012</v>
      </c>
    </row>
    <row r="938" spans="1:5" outlineLevel="2" x14ac:dyDescent="0.2">
      <c r="A938" s="29">
        <v>44041</v>
      </c>
      <c r="B938" s="1" t="s">
        <v>126</v>
      </c>
      <c r="C938" s="2">
        <v>4881.66</v>
      </c>
      <c r="D938" s="5" t="str">
        <f t="shared" si="14"/>
        <v/>
      </c>
      <c r="E938" t="s">
        <v>67</v>
      </c>
    </row>
    <row r="939" spans="1:5" outlineLevel="2" x14ac:dyDescent="0.2">
      <c r="A939" s="29">
        <v>44041</v>
      </c>
      <c r="B939" s="1" t="s">
        <v>126</v>
      </c>
      <c r="C939" s="2">
        <v>3821.59</v>
      </c>
      <c r="D939" s="5" t="str">
        <f t="shared" si="14"/>
        <v/>
      </c>
      <c r="E939" t="s">
        <v>67</v>
      </c>
    </row>
    <row r="940" spans="1:5" outlineLevel="2" x14ac:dyDescent="0.2">
      <c r="A940" s="29">
        <v>44041</v>
      </c>
      <c r="B940" s="1" t="s">
        <v>126</v>
      </c>
      <c r="C940" s="2">
        <v>213.6</v>
      </c>
      <c r="D940" s="5" t="str">
        <f t="shared" si="14"/>
        <v/>
      </c>
      <c r="E940" t="s">
        <v>67</v>
      </c>
    </row>
    <row r="941" spans="1:5" ht="15.75" outlineLevel="1" x14ac:dyDescent="0.25">
      <c r="A941" s="25">
        <f>A940</f>
        <v>44041</v>
      </c>
      <c r="B941" s="26" t="str">
        <f>B940</f>
        <v>SOUTHWEST TEXAS EQUIPMENT</v>
      </c>
      <c r="C941" s="24">
        <f>SUBTOTAL(9,C938:C940)</f>
        <v>8916.85</v>
      </c>
      <c r="D941" s="24" t="s">
        <v>1012</v>
      </c>
    </row>
    <row r="942" spans="1:5" outlineLevel="2" x14ac:dyDescent="0.2">
      <c r="A942" s="29">
        <v>44041</v>
      </c>
      <c r="B942" s="1" t="s">
        <v>210</v>
      </c>
      <c r="C942" s="2">
        <v>2235.52</v>
      </c>
      <c r="D942" s="5" t="str">
        <f t="shared" si="14"/>
        <v/>
      </c>
      <c r="E942" t="s">
        <v>67</v>
      </c>
    </row>
    <row r="943" spans="1:5" outlineLevel="2" x14ac:dyDescent="0.2">
      <c r="A943" s="29">
        <v>44041</v>
      </c>
      <c r="B943" s="1" t="s">
        <v>210</v>
      </c>
      <c r="C943" s="2">
        <v>623.84</v>
      </c>
      <c r="D943" s="5" t="str">
        <f t="shared" si="14"/>
        <v/>
      </c>
      <c r="E943" t="s">
        <v>67</v>
      </c>
    </row>
    <row r="944" spans="1:5" outlineLevel="2" x14ac:dyDescent="0.2">
      <c r="A944" s="29">
        <v>44041</v>
      </c>
      <c r="B944" s="1" t="s">
        <v>210</v>
      </c>
      <c r="C944" s="2">
        <v>4043.77</v>
      </c>
      <c r="D944" s="5" t="str">
        <f t="shared" si="14"/>
        <v/>
      </c>
      <c r="E944" t="s">
        <v>67</v>
      </c>
    </row>
    <row r="945" spans="1:5" outlineLevel="2" x14ac:dyDescent="0.2">
      <c r="A945" s="29">
        <v>44041</v>
      </c>
      <c r="B945" s="1" t="s">
        <v>210</v>
      </c>
      <c r="C945" s="2">
        <v>2517.34</v>
      </c>
      <c r="D945" s="5" t="str">
        <f t="shared" si="14"/>
        <v/>
      </c>
      <c r="E945" t="s">
        <v>67</v>
      </c>
    </row>
    <row r="946" spans="1:5" ht="15.75" outlineLevel="1" x14ac:dyDescent="0.25">
      <c r="A946" s="25">
        <f>A945</f>
        <v>44041</v>
      </c>
      <c r="B946" s="26" t="str">
        <f>B945</f>
        <v>GUARDIAN REPAIR &amp; PARTS</v>
      </c>
      <c r="C946" s="24">
        <f>SUBTOTAL(9,C942:C945)</f>
        <v>9420.4700000000012</v>
      </c>
      <c r="D946" s="24" t="s">
        <v>1012</v>
      </c>
    </row>
    <row r="947" spans="1:5" outlineLevel="2" x14ac:dyDescent="0.2">
      <c r="A947" s="29">
        <v>44041</v>
      </c>
      <c r="B947" s="1" t="s">
        <v>50</v>
      </c>
      <c r="C947" s="2">
        <v>1560</v>
      </c>
      <c r="D947" s="5" t="str">
        <f t="shared" si="14"/>
        <v/>
      </c>
      <c r="E947" t="s">
        <v>65</v>
      </c>
    </row>
    <row r="948" spans="1:5" outlineLevel="2" x14ac:dyDescent="0.2">
      <c r="A948" s="29">
        <v>44041</v>
      </c>
      <c r="B948" s="1" t="s">
        <v>50</v>
      </c>
      <c r="C948" s="2">
        <v>967.5</v>
      </c>
      <c r="D948" s="5" t="str">
        <f t="shared" si="14"/>
        <v/>
      </c>
      <c r="E948" t="s">
        <v>96</v>
      </c>
    </row>
    <row r="949" spans="1:5" outlineLevel="2" x14ac:dyDescent="0.2">
      <c r="A949" s="29">
        <v>44041</v>
      </c>
      <c r="B949" s="1" t="s">
        <v>50</v>
      </c>
      <c r="C949" s="2">
        <v>172.5</v>
      </c>
      <c r="D949" s="5" t="str">
        <f t="shared" si="14"/>
        <v/>
      </c>
      <c r="E949" t="s">
        <v>65</v>
      </c>
    </row>
    <row r="950" spans="1:5" outlineLevel="2" x14ac:dyDescent="0.2">
      <c r="A950" s="29">
        <v>44041</v>
      </c>
      <c r="B950" s="1" t="s">
        <v>50</v>
      </c>
      <c r="C950" s="2">
        <v>1040</v>
      </c>
      <c r="D950" s="5" t="str">
        <f t="shared" si="14"/>
        <v/>
      </c>
      <c r="E950" t="s">
        <v>75</v>
      </c>
    </row>
    <row r="951" spans="1:5" outlineLevel="2" x14ac:dyDescent="0.2">
      <c r="A951" s="29">
        <v>44041</v>
      </c>
      <c r="B951" s="1" t="s">
        <v>50</v>
      </c>
      <c r="C951" s="2">
        <v>769</v>
      </c>
      <c r="D951" s="5" t="str">
        <f t="shared" si="14"/>
        <v/>
      </c>
      <c r="E951" t="s">
        <v>65</v>
      </c>
    </row>
    <row r="952" spans="1:5" outlineLevel="2" x14ac:dyDescent="0.2">
      <c r="A952" s="29">
        <v>44041</v>
      </c>
      <c r="B952" s="1" t="s">
        <v>50</v>
      </c>
      <c r="C952" s="2">
        <v>507</v>
      </c>
      <c r="D952" s="5" t="str">
        <f t="shared" si="14"/>
        <v/>
      </c>
      <c r="E952" t="s">
        <v>65</v>
      </c>
    </row>
    <row r="953" spans="1:5" ht="15.75" outlineLevel="1" x14ac:dyDescent="0.25">
      <c r="A953" s="25">
        <f>A952</f>
        <v>44041</v>
      </c>
      <c r="B953" s="26" t="str">
        <f>B952</f>
        <v>SLPC INC</v>
      </c>
      <c r="C953" s="24">
        <f>SUBTOTAL(9,C947:C952)</f>
        <v>5016</v>
      </c>
      <c r="D953" s="24" t="s">
        <v>1012</v>
      </c>
    </row>
    <row r="954" spans="1:5" outlineLevel="2" x14ac:dyDescent="0.2">
      <c r="A954" s="29">
        <v>44041</v>
      </c>
      <c r="B954" s="1" t="s">
        <v>18</v>
      </c>
      <c r="C954" s="2">
        <v>408.28</v>
      </c>
      <c r="D954" s="5" t="str">
        <f t="shared" si="14"/>
        <v/>
      </c>
      <c r="E954" t="s">
        <v>186</v>
      </c>
    </row>
    <row r="955" spans="1:5" outlineLevel="2" x14ac:dyDescent="0.2">
      <c r="A955" s="29">
        <v>44041</v>
      </c>
      <c r="B955" s="1" t="s">
        <v>18</v>
      </c>
      <c r="C955" s="2">
        <v>112024</v>
      </c>
      <c r="D955" s="5" t="str">
        <f t="shared" si="14"/>
        <v/>
      </c>
      <c r="E955" t="s">
        <v>67</v>
      </c>
    </row>
    <row r="956" spans="1:5" outlineLevel="2" x14ac:dyDescent="0.2">
      <c r="A956" s="29">
        <v>44041</v>
      </c>
      <c r="B956" s="1" t="s">
        <v>18</v>
      </c>
      <c r="C956" s="2">
        <v>28500</v>
      </c>
      <c r="D956" s="5" t="str">
        <f t="shared" si="14"/>
        <v/>
      </c>
      <c r="E956" t="s">
        <v>67</v>
      </c>
    </row>
    <row r="957" spans="1:5" outlineLevel="2" x14ac:dyDescent="0.2">
      <c r="A957" s="29">
        <v>44041</v>
      </c>
      <c r="B957" s="1" t="s">
        <v>18</v>
      </c>
      <c r="C957" s="2">
        <v>28500</v>
      </c>
      <c r="D957" s="5" t="str">
        <f t="shared" si="14"/>
        <v/>
      </c>
      <c r="E957" t="s">
        <v>67</v>
      </c>
    </row>
    <row r="958" spans="1:5" outlineLevel="2" x14ac:dyDescent="0.2">
      <c r="A958" s="29">
        <v>44041</v>
      </c>
      <c r="B958" s="1" t="s">
        <v>18</v>
      </c>
      <c r="C958" s="2">
        <v>4469.6000000000004</v>
      </c>
      <c r="D958" s="5" t="str">
        <f t="shared" si="14"/>
        <v/>
      </c>
      <c r="E958" t="s">
        <v>76</v>
      </c>
    </row>
    <row r="959" spans="1:5" ht="15.75" outlineLevel="1" x14ac:dyDescent="0.25">
      <c r="A959" s="25">
        <f>A958</f>
        <v>44041</v>
      </c>
      <c r="B959" s="26" t="str">
        <f>B958</f>
        <v>BUCKEYE CLEANING CENTER</v>
      </c>
      <c r="C959" s="24">
        <f>SUBTOTAL(9,C954:C958)</f>
        <v>173901.88</v>
      </c>
      <c r="D959" s="24" t="s">
        <v>1012</v>
      </c>
    </row>
    <row r="960" spans="1:5" outlineLevel="2" x14ac:dyDescent="0.2">
      <c r="A960" s="29">
        <v>44041</v>
      </c>
      <c r="B960" s="1" t="s">
        <v>247</v>
      </c>
      <c r="C960" s="2">
        <v>2840</v>
      </c>
      <c r="D960" s="5" t="str">
        <f t="shared" si="14"/>
        <v/>
      </c>
      <c r="E960" t="s">
        <v>65</v>
      </c>
    </row>
    <row r="961" spans="1:5" outlineLevel="2" x14ac:dyDescent="0.2">
      <c r="A961" s="29">
        <v>44041</v>
      </c>
      <c r="B961" s="1" t="s">
        <v>247</v>
      </c>
      <c r="C961" s="2">
        <v>117</v>
      </c>
      <c r="D961" s="5" t="str">
        <f t="shared" si="14"/>
        <v/>
      </c>
      <c r="E961" t="s">
        <v>65</v>
      </c>
    </row>
    <row r="962" spans="1:5" outlineLevel="2" x14ac:dyDescent="0.2">
      <c r="A962" s="29">
        <v>44041</v>
      </c>
      <c r="B962" s="1" t="s">
        <v>247</v>
      </c>
      <c r="C962" s="2">
        <v>590.85</v>
      </c>
      <c r="D962" s="5" t="str">
        <f t="shared" si="14"/>
        <v/>
      </c>
      <c r="E962" t="s">
        <v>65</v>
      </c>
    </row>
    <row r="963" spans="1:5" outlineLevel="2" x14ac:dyDescent="0.2">
      <c r="A963" s="29">
        <v>44041</v>
      </c>
      <c r="B963" s="1" t="s">
        <v>247</v>
      </c>
      <c r="C963" s="2">
        <v>113.04</v>
      </c>
      <c r="D963" s="5" t="str">
        <f t="shared" si="14"/>
        <v/>
      </c>
      <c r="E963" t="s">
        <v>65</v>
      </c>
    </row>
    <row r="964" spans="1:5" outlineLevel="2" x14ac:dyDescent="0.2">
      <c r="A964" s="29">
        <v>44041</v>
      </c>
      <c r="B964" s="1" t="s">
        <v>247</v>
      </c>
      <c r="C964" s="2">
        <v>465.22</v>
      </c>
      <c r="D964" s="5" t="str">
        <f t="shared" si="14"/>
        <v/>
      </c>
      <c r="E964" t="s">
        <v>65</v>
      </c>
    </row>
    <row r="965" spans="1:5" outlineLevel="2" x14ac:dyDescent="0.2">
      <c r="A965" s="29">
        <v>44041</v>
      </c>
      <c r="B965" s="1" t="s">
        <v>247</v>
      </c>
      <c r="C965" s="2">
        <v>10.11</v>
      </c>
      <c r="D965" s="5" t="str">
        <f t="shared" si="14"/>
        <v/>
      </c>
      <c r="E965" t="s">
        <v>65</v>
      </c>
    </row>
    <row r="966" spans="1:5" outlineLevel="2" x14ac:dyDescent="0.2">
      <c r="A966" s="29">
        <v>44041</v>
      </c>
      <c r="B966" s="1" t="s">
        <v>247</v>
      </c>
      <c r="C966" s="2">
        <v>273.81</v>
      </c>
      <c r="D966" s="5" t="str">
        <f t="shared" si="14"/>
        <v/>
      </c>
      <c r="E966" t="s">
        <v>65</v>
      </c>
    </row>
    <row r="967" spans="1:5" outlineLevel="2" x14ac:dyDescent="0.2">
      <c r="A967" s="29">
        <v>44041</v>
      </c>
      <c r="B967" s="1" t="s">
        <v>247</v>
      </c>
      <c r="C967" s="2">
        <v>20.25</v>
      </c>
      <c r="D967" s="5" t="str">
        <f t="shared" si="14"/>
        <v/>
      </c>
      <c r="E967" t="s">
        <v>65</v>
      </c>
    </row>
    <row r="968" spans="1:5" outlineLevel="2" x14ac:dyDescent="0.2">
      <c r="A968" s="29">
        <v>44041</v>
      </c>
      <c r="B968" s="1" t="s">
        <v>247</v>
      </c>
      <c r="C968" s="2">
        <v>26.26</v>
      </c>
      <c r="D968" s="5" t="str">
        <f t="shared" ref="D968:D1030" si="15">IF(E968="","TOTAL","")</f>
        <v/>
      </c>
      <c r="E968" t="s">
        <v>65</v>
      </c>
    </row>
    <row r="969" spans="1:5" ht="15.75" outlineLevel="1" x14ac:dyDescent="0.25">
      <c r="A969" s="25">
        <f>A968</f>
        <v>44041</v>
      </c>
      <c r="B969" s="26" t="str">
        <f>B968</f>
        <v>SCHOOL HEALTH CORPORATION</v>
      </c>
      <c r="C969" s="24">
        <f>SUBTOTAL(9,C960:C968)</f>
        <v>4456.54</v>
      </c>
      <c r="D969" s="24" t="s">
        <v>1012</v>
      </c>
    </row>
    <row r="970" spans="1:5" outlineLevel="2" x14ac:dyDescent="0.2">
      <c r="A970" s="29">
        <v>44041</v>
      </c>
      <c r="B970" s="1" t="s">
        <v>52</v>
      </c>
      <c r="C970" s="2">
        <v>920.7</v>
      </c>
      <c r="D970" s="5" t="str">
        <f t="shared" si="15"/>
        <v/>
      </c>
      <c r="E970" t="s">
        <v>186</v>
      </c>
    </row>
    <row r="971" spans="1:5" outlineLevel="2" x14ac:dyDescent="0.2">
      <c r="A971" s="29">
        <v>44041</v>
      </c>
      <c r="B971" s="1" t="s">
        <v>52</v>
      </c>
      <c r="C971" s="2">
        <v>1519.18</v>
      </c>
      <c r="D971" s="5" t="str">
        <f t="shared" si="15"/>
        <v/>
      </c>
      <c r="E971" t="s">
        <v>311</v>
      </c>
    </row>
    <row r="972" spans="1:5" outlineLevel="2" x14ac:dyDescent="0.2">
      <c r="A972" s="29">
        <v>44041</v>
      </c>
      <c r="B972" s="1" t="s">
        <v>52</v>
      </c>
      <c r="C972" s="2">
        <v>207.6</v>
      </c>
      <c r="D972" s="5" t="str">
        <f t="shared" si="15"/>
        <v/>
      </c>
      <c r="E972" t="s">
        <v>66</v>
      </c>
    </row>
    <row r="973" spans="1:5" outlineLevel="2" x14ac:dyDescent="0.2">
      <c r="A973" s="29">
        <v>44041</v>
      </c>
      <c r="B973" s="1" t="s">
        <v>52</v>
      </c>
      <c r="C973" s="2">
        <v>399.2</v>
      </c>
      <c r="D973" s="5" t="str">
        <f t="shared" si="15"/>
        <v/>
      </c>
      <c r="E973" t="s">
        <v>66</v>
      </c>
    </row>
    <row r="974" spans="1:5" ht="15.75" outlineLevel="1" x14ac:dyDescent="0.25">
      <c r="A974" s="25">
        <f>A973</f>
        <v>44041</v>
      </c>
      <c r="B974" s="26" t="str">
        <f>B973</f>
        <v>BARNES &amp; NOBLE INC</v>
      </c>
      <c r="C974" s="24">
        <f>SUBTOTAL(9,C970:C973)</f>
        <v>3046.68</v>
      </c>
      <c r="D974" s="24" t="s">
        <v>1012</v>
      </c>
    </row>
    <row r="975" spans="1:5" outlineLevel="2" x14ac:dyDescent="0.2">
      <c r="A975" s="29">
        <v>44041</v>
      </c>
      <c r="B975" s="1" t="s">
        <v>12</v>
      </c>
      <c r="C975" s="2">
        <v>7521.45</v>
      </c>
      <c r="D975" s="5" t="str">
        <f t="shared" si="15"/>
        <v/>
      </c>
      <c r="E975" t="s">
        <v>65</v>
      </c>
    </row>
    <row r="976" spans="1:5" ht="15.75" outlineLevel="1" x14ac:dyDescent="0.25">
      <c r="A976" s="25">
        <f>A975</f>
        <v>44041</v>
      </c>
      <c r="B976" s="26" t="str">
        <f>B975</f>
        <v>SCHOOL SPECIALTY INC</v>
      </c>
      <c r="C976" s="24">
        <f>SUBTOTAL(9,C975:C975)</f>
        <v>7521.45</v>
      </c>
      <c r="D976" s="24" t="s">
        <v>1012</v>
      </c>
    </row>
    <row r="977" spans="1:5" outlineLevel="2" x14ac:dyDescent="0.2">
      <c r="A977" s="29">
        <v>44041</v>
      </c>
      <c r="B977" s="1" t="s">
        <v>13</v>
      </c>
      <c r="C977" s="2">
        <v>1599.91</v>
      </c>
      <c r="D977" s="5" t="str">
        <f t="shared" si="15"/>
        <v/>
      </c>
      <c r="E977" t="s">
        <v>495</v>
      </c>
    </row>
    <row r="978" spans="1:5" ht="15.75" outlineLevel="1" x14ac:dyDescent="0.25">
      <c r="A978" s="25">
        <f>A977</f>
        <v>44041</v>
      </c>
      <c r="B978" s="26" t="str">
        <f>B977</f>
        <v>B &amp; H PHOTO-VIDEO</v>
      </c>
      <c r="C978" s="24">
        <f>SUBTOTAL(9,C977:C977)</f>
        <v>1599.91</v>
      </c>
      <c r="D978" s="24" t="s">
        <v>1012</v>
      </c>
    </row>
    <row r="979" spans="1:5" outlineLevel="2" x14ac:dyDescent="0.2">
      <c r="A979" s="29">
        <v>44041</v>
      </c>
      <c r="B979" s="1" t="s">
        <v>14</v>
      </c>
      <c r="C979" s="2">
        <v>38.590000000000003</v>
      </c>
      <c r="D979" s="5" t="str">
        <f t="shared" si="15"/>
        <v/>
      </c>
      <c r="E979" t="s">
        <v>65</v>
      </c>
    </row>
    <row r="980" spans="1:5" outlineLevel="2" x14ac:dyDescent="0.2">
      <c r="A980" s="29">
        <v>44041</v>
      </c>
      <c r="B980" s="1" t="s">
        <v>14</v>
      </c>
      <c r="C980" s="2">
        <v>74</v>
      </c>
      <c r="D980" s="5" t="str">
        <f t="shared" si="15"/>
        <v/>
      </c>
      <c r="E980" t="s">
        <v>65</v>
      </c>
    </row>
    <row r="981" spans="1:5" outlineLevel="2" x14ac:dyDescent="0.2">
      <c r="A981" s="29">
        <v>44041</v>
      </c>
      <c r="B981" s="1" t="s">
        <v>14</v>
      </c>
      <c r="C981" s="2">
        <v>75</v>
      </c>
      <c r="D981" s="5" t="str">
        <f t="shared" si="15"/>
        <v/>
      </c>
      <c r="E981" t="s">
        <v>186</v>
      </c>
    </row>
    <row r="982" spans="1:5" outlineLevel="2" x14ac:dyDescent="0.2">
      <c r="A982" s="29">
        <v>44041</v>
      </c>
      <c r="B982" s="1" t="s">
        <v>14</v>
      </c>
      <c r="C982" s="2">
        <v>42</v>
      </c>
      <c r="D982" s="5" t="str">
        <f t="shared" si="15"/>
        <v/>
      </c>
      <c r="E982" t="s">
        <v>186</v>
      </c>
    </row>
    <row r="983" spans="1:5" outlineLevel="2" x14ac:dyDescent="0.2">
      <c r="A983" s="29">
        <v>44041</v>
      </c>
      <c r="B983" s="1" t="s">
        <v>14</v>
      </c>
      <c r="C983" s="2">
        <v>10816</v>
      </c>
      <c r="D983" s="5" t="str">
        <f t="shared" si="15"/>
        <v/>
      </c>
      <c r="E983" t="s">
        <v>65</v>
      </c>
    </row>
    <row r="984" spans="1:5" outlineLevel="2" x14ac:dyDescent="0.2">
      <c r="A984" s="29">
        <v>44041</v>
      </c>
      <c r="B984" s="1" t="s">
        <v>14</v>
      </c>
      <c r="C984" s="2">
        <v>466</v>
      </c>
      <c r="D984" s="5" t="str">
        <f t="shared" si="15"/>
        <v/>
      </c>
      <c r="E984" t="s">
        <v>65</v>
      </c>
    </row>
    <row r="985" spans="1:5" outlineLevel="2" x14ac:dyDescent="0.2">
      <c r="A985" s="29">
        <v>44041</v>
      </c>
      <c r="B985" s="1" t="s">
        <v>14</v>
      </c>
      <c r="C985" s="2">
        <v>59.97</v>
      </c>
      <c r="D985" s="5" t="str">
        <f t="shared" si="15"/>
        <v/>
      </c>
      <c r="E985" t="s">
        <v>65</v>
      </c>
    </row>
    <row r="986" spans="1:5" outlineLevel="2" x14ac:dyDescent="0.2">
      <c r="A986" s="29">
        <v>44041</v>
      </c>
      <c r="B986" s="1" t="s">
        <v>14</v>
      </c>
      <c r="C986" s="2">
        <v>704</v>
      </c>
      <c r="D986" s="5" t="str">
        <f t="shared" si="15"/>
        <v/>
      </c>
      <c r="E986" t="s">
        <v>65</v>
      </c>
    </row>
    <row r="987" spans="1:5" outlineLevel="2" x14ac:dyDescent="0.2">
      <c r="A987" s="29">
        <v>44041</v>
      </c>
      <c r="B987" s="1" t="s">
        <v>14</v>
      </c>
      <c r="C987" s="2">
        <v>104</v>
      </c>
      <c r="D987" s="5" t="str">
        <f t="shared" si="15"/>
        <v/>
      </c>
      <c r="E987" t="s">
        <v>65</v>
      </c>
    </row>
    <row r="988" spans="1:5" outlineLevel="2" x14ac:dyDescent="0.2">
      <c r="A988" s="29">
        <v>44041</v>
      </c>
      <c r="B988" s="1" t="s">
        <v>14</v>
      </c>
      <c r="C988" s="2">
        <v>118.45</v>
      </c>
      <c r="D988" s="5" t="str">
        <f t="shared" si="15"/>
        <v/>
      </c>
      <c r="E988" t="s">
        <v>186</v>
      </c>
    </row>
    <row r="989" spans="1:5" outlineLevel="2" x14ac:dyDescent="0.2">
      <c r="A989" s="29">
        <v>44041</v>
      </c>
      <c r="B989" s="1" t="s">
        <v>14</v>
      </c>
      <c r="C989" s="2">
        <v>278</v>
      </c>
      <c r="D989" s="5" t="str">
        <f t="shared" si="15"/>
        <v/>
      </c>
      <c r="E989" t="s">
        <v>65</v>
      </c>
    </row>
    <row r="990" spans="1:5" outlineLevel="2" x14ac:dyDescent="0.2">
      <c r="A990" s="29">
        <v>44041</v>
      </c>
      <c r="B990" s="1" t="s">
        <v>14</v>
      </c>
      <c r="C990" s="2">
        <v>139</v>
      </c>
      <c r="D990" s="5" t="str">
        <f t="shared" si="15"/>
        <v/>
      </c>
      <c r="E990" t="s">
        <v>65</v>
      </c>
    </row>
    <row r="991" spans="1:5" outlineLevel="2" x14ac:dyDescent="0.2">
      <c r="A991" s="29">
        <v>44041</v>
      </c>
      <c r="B991" s="1" t="s">
        <v>14</v>
      </c>
      <c r="C991" s="2">
        <v>168.19</v>
      </c>
      <c r="D991" s="5" t="str">
        <f t="shared" si="15"/>
        <v/>
      </c>
      <c r="E991" t="s">
        <v>65</v>
      </c>
    </row>
    <row r="992" spans="1:5" outlineLevel="2" x14ac:dyDescent="0.2">
      <c r="A992" s="29">
        <v>44041</v>
      </c>
      <c r="B992" s="1" t="s">
        <v>14</v>
      </c>
      <c r="C992" s="2">
        <v>94</v>
      </c>
      <c r="D992" s="5" t="str">
        <f t="shared" si="15"/>
        <v/>
      </c>
      <c r="E992" t="s">
        <v>67</v>
      </c>
    </row>
    <row r="993" spans="1:5" outlineLevel="2" x14ac:dyDescent="0.2">
      <c r="A993" s="29">
        <v>44041</v>
      </c>
      <c r="B993" s="1" t="s">
        <v>14</v>
      </c>
      <c r="C993" s="2">
        <v>87.64</v>
      </c>
      <c r="D993" s="5" t="str">
        <f t="shared" si="15"/>
        <v/>
      </c>
      <c r="E993" t="s">
        <v>186</v>
      </c>
    </row>
    <row r="994" spans="1:5" outlineLevel="2" x14ac:dyDescent="0.2">
      <c r="A994" s="29">
        <v>44041</v>
      </c>
      <c r="B994" s="1" t="s">
        <v>14</v>
      </c>
      <c r="C994" s="2">
        <v>3450</v>
      </c>
      <c r="D994" s="5" t="str">
        <f t="shared" si="15"/>
        <v/>
      </c>
      <c r="E994" t="s">
        <v>232</v>
      </c>
    </row>
    <row r="995" spans="1:5" outlineLevel="2" x14ac:dyDescent="0.2">
      <c r="A995" s="29">
        <v>44041</v>
      </c>
      <c r="B995" s="1" t="s">
        <v>14</v>
      </c>
      <c r="C995" s="2">
        <v>308</v>
      </c>
      <c r="D995" s="5" t="str">
        <f t="shared" si="15"/>
        <v/>
      </c>
      <c r="E995" t="s">
        <v>65</v>
      </c>
    </row>
    <row r="996" spans="1:5" outlineLevel="2" x14ac:dyDescent="0.2">
      <c r="A996" s="29">
        <v>44041</v>
      </c>
      <c r="B996" s="1" t="s">
        <v>14</v>
      </c>
      <c r="C996" s="2">
        <v>308</v>
      </c>
      <c r="D996" s="5" t="str">
        <f t="shared" si="15"/>
        <v/>
      </c>
      <c r="E996" t="s">
        <v>65</v>
      </c>
    </row>
    <row r="997" spans="1:5" outlineLevel="2" x14ac:dyDescent="0.2">
      <c r="A997" s="29">
        <v>44041</v>
      </c>
      <c r="B997" s="1" t="s">
        <v>14</v>
      </c>
      <c r="C997" s="2">
        <v>2098.5</v>
      </c>
      <c r="D997" s="5" t="str">
        <f t="shared" si="15"/>
        <v/>
      </c>
      <c r="E997" t="s">
        <v>186</v>
      </c>
    </row>
    <row r="998" spans="1:5" outlineLevel="2" x14ac:dyDescent="0.2">
      <c r="A998" s="29">
        <v>44041</v>
      </c>
      <c r="B998" s="1" t="s">
        <v>14</v>
      </c>
      <c r="C998" s="2">
        <v>279.8</v>
      </c>
      <c r="D998" s="5" t="str">
        <f t="shared" si="15"/>
        <v/>
      </c>
      <c r="E998" t="s">
        <v>186</v>
      </c>
    </row>
    <row r="999" spans="1:5" outlineLevel="2" x14ac:dyDescent="0.2">
      <c r="A999" s="29">
        <v>44041</v>
      </c>
      <c r="B999" s="1" t="s">
        <v>14</v>
      </c>
      <c r="C999" s="2">
        <v>294.51</v>
      </c>
      <c r="D999" s="5" t="str">
        <f t="shared" si="15"/>
        <v/>
      </c>
      <c r="E999" t="s">
        <v>65</v>
      </c>
    </row>
    <row r="1000" spans="1:5" outlineLevel="2" x14ac:dyDescent="0.2">
      <c r="A1000" s="29">
        <v>44041</v>
      </c>
      <c r="B1000" s="1" t="s">
        <v>14</v>
      </c>
      <c r="C1000" s="2">
        <v>898.55</v>
      </c>
      <c r="D1000" s="5" t="str">
        <f t="shared" si="15"/>
        <v/>
      </c>
      <c r="E1000" t="s">
        <v>65</v>
      </c>
    </row>
    <row r="1001" spans="1:5" outlineLevel="2" x14ac:dyDescent="0.2">
      <c r="A1001" s="29">
        <v>44041</v>
      </c>
      <c r="B1001" s="1" t="s">
        <v>14</v>
      </c>
      <c r="C1001" s="2">
        <v>32</v>
      </c>
      <c r="D1001" s="5" t="str">
        <f t="shared" si="15"/>
        <v/>
      </c>
      <c r="E1001" t="s">
        <v>65</v>
      </c>
    </row>
    <row r="1002" spans="1:5" outlineLevel="2" x14ac:dyDescent="0.2">
      <c r="A1002" s="29">
        <v>44041</v>
      </c>
      <c r="B1002" s="1" t="s">
        <v>14</v>
      </c>
      <c r="C1002" s="2">
        <v>507</v>
      </c>
      <c r="D1002" s="5" t="str">
        <f t="shared" si="15"/>
        <v/>
      </c>
      <c r="E1002" t="s">
        <v>72</v>
      </c>
    </row>
    <row r="1003" spans="1:5" outlineLevel="2" x14ac:dyDescent="0.2">
      <c r="A1003" s="29">
        <v>44041</v>
      </c>
      <c r="B1003" s="1" t="s">
        <v>14</v>
      </c>
      <c r="C1003" s="2">
        <v>9500</v>
      </c>
      <c r="D1003" s="5" t="str">
        <f t="shared" si="15"/>
        <v/>
      </c>
      <c r="E1003" t="s">
        <v>78</v>
      </c>
    </row>
    <row r="1004" spans="1:5" outlineLevel="2" x14ac:dyDescent="0.2">
      <c r="A1004" s="29">
        <v>44041</v>
      </c>
      <c r="B1004" s="1" t="s">
        <v>14</v>
      </c>
      <c r="C1004" s="2">
        <v>65.62</v>
      </c>
      <c r="D1004" s="5" t="str">
        <f t="shared" si="15"/>
        <v/>
      </c>
      <c r="E1004" t="s">
        <v>65</v>
      </c>
    </row>
    <row r="1005" spans="1:5" outlineLevel="2" x14ac:dyDescent="0.2">
      <c r="A1005" s="29">
        <v>44041</v>
      </c>
      <c r="B1005" s="1" t="s">
        <v>14</v>
      </c>
      <c r="C1005" s="2">
        <v>575</v>
      </c>
      <c r="D1005" s="5" t="str">
        <f t="shared" si="15"/>
        <v/>
      </c>
      <c r="E1005" t="s">
        <v>232</v>
      </c>
    </row>
    <row r="1006" spans="1:5" outlineLevel="2" x14ac:dyDescent="0.2">
      <c r="A1006" s="29">
        <v>44041</v>
      </c>
      <c r="B1006" s="1" t="s">
        <v>14</v>
      </c>
      <c r="C1006" s="2">
        <v>799</v>
      </c>
      <c r="D1006" s="5" t="str">
        <f t="shared" si="15"/>
        <v/>
      </c>
      <c r="E1006" t="s">
        <v>232</v>
      </c>
    </row>
    <row r="1007" spans="1:5" outlineLevel="2" x14ac:dyDescent="0.2">
      <c r="A1007" s="29">
        <v>44041</v>
      </c>
      <c r="B1007" s="1" t="s">
        <v>14</v>
      </c>
      <c r="C1007" s="2">
        <v>6092</v>
      </c>
      <c r="D1007" s="5" t="str">
        <f t="shared" si="15"/>
        <v/>
      </c>
      <c r="E1007" t="s">
        <v>232</v>
      </c>
    </row>
    <row r="1008" spans="1:5" outlineLevel="2" x14ac:dyDescent="0.2">
      <c r="A1008" s="29">
        <v>44041</v>
      </c>
      <c r="B1008" s="1" t="s">
        <v>14</v>
      </c>
      <c r="C1008" s="2">
        <v>32.909999999999997</v>
      </c>
      <c r="D1008" s="5" t="str">
        <f t="shared" si="15"/>
        <v/>
      </c>
      <c r="E1008" t="s">
        <v>76</v>
      </c>
    </row>
    <row r="1009" spans="1:5" outlineLevel="2" x14ac:dyDescent="0.2">
      <c r="A1009" s="29">
        <v>44041</v>
      </c>
      <c r="B1009" s="1" t="s">
        <v>14</v>
      </c>
      <c r="C1009" s="2">
        <v>28.5</v>
      </c>
      <c r="D1009" s="5" t="str">
        <f t="shared" si="15"/>
        <v/>
      </c>
      <c r="E1009" t="s">
        <v>65</v>
      </c>
    </row>
    <row r="1010" spans="1:5" outlineLevel="2" x14ac:dyDescent="0.2">
      <c r="A1010" s="29">
        <v>44041</v>
      </c>
      <c r="B1010" s="1" t="s">
        <v>14</v>
      </c>
      <c r="C1010" s="2">
        <v>142.26</v>
      </c>
      <c r="D1010" s="5" t="str">
        <f t="shared" si="15"/>
        <v/>
      </c>
      <c r="E1010" t="s">
        <v>65</v>
      </c>
    </row>
    <row r="1011" spans="1:5" outlineLevel="2" x14ac:dyDescent="0.2">
      <c r="A1011" s="29">
        <v>44041</v>
      </c>
      <c r="B1011" s="1" t="s">
        <v>14</v>
      </c>
      <c r="C1011" s="2">
        <v>237.1</v>
      </c>
      <c r="D1011" s="5" t="str">
        <f t="shared" si="15"/>
        <v/>
      </c>
      <c r="E1011" t="s">
        <v>65</v>
      </c>
    </row>
    <row r="1012" spans="1:5" outlineLevel="2" x14ac:dyDescent="0.2">
      <c r="A1012" s="29">
        <v>44041</v>
      </c>
      <c r="B1012" s="1" t="s">
        <v>14</v>
      </c>
      <c r="C1012" s="2">
        <v>237.1</v>
      </c>
      <c r="D1012" s="5" t="str">
        <f t="shared" si="15"/>
        <v/>
      </c>
      <c r="E1012" t="s">
        <v>65</v>
      </c>
    </row>
    <row r="1013" spans="1:5" outlineLevel="2" x14ac:dyDescent="0.2">
      <c r="A1013" s="29">
        <v>44041</v>
      </c>
      <c r="B1013" s="1" t="s">
        <v>14</v>
      </c>
      <c r="C1013" s="2">
        <v>217.69</v>
      </c>
      <c r="D1013" s="5" t="str">
        <f t="shared" si="15"/>
        <v/>
      </c>
      <c r="E1013" t="s">
        <v>65</v>
      </c>
    </row>
    <row r="1014" spans="1:5" outlineLevel="2" x14ac:dyDescent="0.2">
      <c r="A1014" s="29">
        <v>44041</v>
      </c>
      <c r="B1014" s="1" t="s">
        <v>14</v>
      </c>
      <c r="C1014" s="2">
        <v>225.9</v>
      </c>
      <c r="D1014" s="5" t="str">
        <f t="shared" si="15"/>
        <v/>
      </c>
      <c r="E1014" t="s">
        <v>65</v>
      </c>
    </row>
    <row r="1015" spans="1:5" outlineLevel="2" x14ac:dyDescent="0.2">
      <c r="A1015" s="29">
        <v>44041</v>
      </c>
      <c r="B1015" s="1" t="s">
        <v>14</v>
      </c>
      <c r="C1015" s="2">
        <v>474.77</v>
      </c>
      <c r="D1015" s="5" t="str">
        <f t="shared" si="15"/>
        <v/>
      </c>
      <c r="E1015" t="s">
        <v>65</v>
      </c>
    </row>
    <row r="1016" spans="1:5" outlineLevel="2" x14ac:dyDescent="0.2">
      <c r="A1016" s="29">
        <v>44041</v>
      </c>
      <c r="B1016" s="1" t="s">
        <v>14</v>
      </c>
      <c r="C1016" s="2">
        <v>18</v>
      </c>
      <c r="D1016" s="5" t="str">
        <f t="shared" si="15"/>
        <v/>
      </c>
      <c r="E1016" t="s">
        <v>65</v>
      </c>
    </row>
    <row r="1017" spans="1:5" outlineLevel="2" x14ac:dyDescent="0.2">
      <c r="A1017" s="29">
        <v>44041</v>
      </c>
      <c r="B1017" s="1" t="s">
        <v>14</v>
      </c>
      <c r="C1017" s="2">
        <v>1056.1099999999999</v>
      </c>
      <c r="D1017" s="5" t="str">
        <f t="shared" si="15"/>
        <v/>
      </c>
      <c r="E1017" t="s">
        <v>65</v>
      </c>
    </row>
    <row r="1018" spans="1:5" outlineLevel="2" x14ac:dyDescent="0.2">
      <c r="A1018" s="29">
        <v>44041</v>
      </c>
      <c r="B1018" s="1" t="s">
        <v>14</v>
      </c>
      <c r="C1018" s="2">
        <v>509.16</v>
      </c>
      <c r="D1018" s="5" t="str">
        <f t="shared" si="15"/>
        <v/>
      </c>
      <c r="E1018" t="s">
        <v>65</v>
      </c>
    </row>
    <row r="1019" spans="1:5" outlineLevel="2" x14ac:dyDescent="0.2">
      <c r="A1019" s="29">
        <v>44041</v>
      </c>
      <c r="B1019" s="1" t="s">
        <v>14</v>
      </c>
      <c r="C1019" s="2">
        <v>1386.12</v>
      </c>
      <c r="D1019" s="5" t="str">
        <f t="shared" si="15"/>
        <v/>
      </c>
      <c r="E1019" t="s">
        <v>65</v>
      </c>
    </row>
    <row r="1020" spans="1:5" outlineLevel="2" x14ac:dyDescent="0.2">
      <c r="A1020" s="29">
        <v>44041</v>
      </c>
      <c r="B1020" s="1" t="s">
        <v>14</v>
      </c>
      <c r="C1020" s="2">
        <v>617.36</v>
      </c>
      <c r="D1020" s="5" t="str">
        <f t="shared" si="15"/>
        <v/>
      </c>
      <c r="E1020" t="s">
        <v>393</v>
      </c>
    </row>
    <row r="1021" spans="1:5" outlineLevel="2" x14ac:dyDescent="0.2">
      <c r="A1021" s="29">
        <v>44041</v>
      </c>
      <c r="B1021" s="1" t="s">
        <v>14</v>
      </c>
      <c r="C1021" s="2">
        <v>1630</v>
      </c>
      <c r="D1021" s="5" t="str">
        <f t="shared" si="15"/>
        <v/>
      </c>
      <c r="E1021" t="s">
        <v>186</v>
      </c>
    </row>
    <row r="1022" spans="1:5" outlineLevel="2" x14ac:dyDescent="0.2">
      <c r="A1022" s="29">
        <v>44041</v>
      </c>
      <c r="B1022" s="1" t="s">
        <v>14</v>
      </c>
      <c r="C1022" s="2">
        <v>1178</v>
      </c>
      <c r="D1022" s="5" t="str">
        <f t="shared" si="15"/>
        <v/>
      </c>
      <c r="E1022" t="s">
        <v>232</v>
      </c>
    </row>
    <row r="1023" spans="1:5" outlineLevel="2" x14ac:dyDescent="0.2">
      <c r="A1023" s="29">
        <v>44041</v>
      </c>
      <c r="B1023" s="1" t="s">
        <v>14</v>
      </c>
      <c r="C1023" s="2">
        <v>326</v>
      </c>
      <c r="D1023" s="5" t="str">
        <f t="shared" si="15"/>
        <v/>
      </c>
      <c r="E1023" t="s">
        <v>186</v>
      </c>
    </row>
    <row r="1024" spans="1:5" outlineLevel="2" x14ac:dyDescent="0.2">
      <c r="A1024" s="29">
        <v>44041</v>
      </c>
      <c r="B1024" s="1" t="s">
        <v>14</v>
      </c>
      <c r="C1024" s="2">
        <v>112.48</v>
      </c>
      <c r="D1024" s="5" t="str">
        <f t="shared" si="15"/>
        <v/>
      </c>
      <c r="E1024" t="s">
        <v>186</v>
      </c>
    </row>
    <row r="1025" spans="1:5" outlineLevel="2" x14ac:dyDescent="0.2">
      <c r="A1025" s="29">
        <v>44041</v>
      </c>
      <c r="B1025" s="1" t="s">
        <v>14</v>
      </c>
      <c r="C1025" s="2">
        <v>610.57000000000005</v>
      </c>
      <c r="D1025" s="5" t="str">
        <f t="shared" si="15"/>
        <v/>
      </c>
      <c r="E1025" t="s">
        <v>65</v>
      </c>
    </row>
    <row r="1026" spans="1:5" outlineLevel="2" x14ac:dyDescent="0.2">
      <c r="A1026" s="29">
        <v>44041</v>
      </c>
      <c r="B1026" s="1" t="s">
        <v>14</v>
      </c>
      <c r="C1026" s="2">
        <v>4961.59</v>
      </c>
      <c r="D1026" s="5" t="str">
        <f t="shared" si="15"/>
        <v/>
      </c>
      <c r="E1026" t="s">
        <v>65</v>
      </c>
    </row>
    <row r="1027" spans="1:5" outlineLevel="2" x14ac:dyDescent="0.2">
      <c r="A1027" s="29">
        <v>44041</v>
      </c>
      <c r="B1027" s="1" t="s">
        <v>14</v>
      </c>
      <c r="C1027" s="2">
        <v>9.74</v>
      </c>
      <c r="D1027" s="5" t="str">
        <f t="shared" si="15"/>
        <v/>
      </c>
      <c r="E1027" t="s">
        <v>65</v>
      </c>
    </row>
    <row r="1028" spans="1:5" outlineLevel="2" x14ac:dyDescent="0.2">
      <c r="A1028" s="29">
        <v>44041</v>
      </c>
      <c r="B1028" s="1" t="s">
        <v>14</v>
      </c>
      <c r="C1028" s="2">
        <v>192</v>
      </c>
      <c r="D1028" s="5" t="str">
        <f t="shared" si="15"/>
        <v/>
      </c>
      <c r="E1028" t="s">
        <v>65</v>
      </c>
    </row>
    <row r="1029" spans="1:5" outlineLevel="2" x14ac:dyDescent="0.2">
      <c r="A1029" s="29">
        <v>44041</v>
      </c>
      <c r="B1029" s="1" t="s">
        <v>14</v>
      </c>
      <c r="C1029" s="2">
        <v>1151.57</v>
      </c>
      <c r="D1029" s="5" t="str">
        <f t="shared" si="15"/>
        <v/>
      </c>
      <c r="E1029" t="s">
        <v>65</v>
      </c>
    </row>
    <row r="1030" spans="1:5" outlineLevel="2" x14ac:dyDescent="0.2">
      <c r="A1030" s="29">
        <v>44041</v>
      </c>
      <c r="B1030" s="1" t="s">
        <v>14</v>
      </c>
      <c r="C1030" s="2">
        <v>1606.1</v>
      </c>
      <c r="D1030" s="5" t="str">
        <f t="shared" si="15"/>
        <v/>
      </c>
      <c r="E1030" t="s">
        <v>65</v>
      </c>
    </row>
    <row r="1031" spans="1:5" ht="15.75" outlineLevel="1" x14ac:dyDescent="0.25">
      <c r="A1031" s="25">
        <f>A1030</f>
        <v>44041</v>
      </c>
      <c r="B1031" s="26" t="str">
        <f>B1030</f>
        <v>CDW GOVERNMENT INC</v>
      </c>
      <c r="C1031" s="24">
        <f>SUBTOTAL(9,C979:C1030)</f>
        <v>55433.85</v>
      </c>
      <c r="D1031" s="24" t="s">
        <v>1012</v>
      </c>
    </row>
    <row r="1032" spans="1:5" outlineLevel="2" x14ac:dyDescent="0.2">
      <c r="A1032" s="29">
        <v>44041</v>
      </c>
      <c r="B1032" s="1" t="s">
        <v>249</v>
      </c>
      <c r="C1032" s="2">
        <v>113.34</v>
      </c>
      <c r="D1032" s="5" t="str">
        <f t="shared" ref="D1032:D1094" si="16">IF(E1032="","TOTAL","")</f>
        <v/>
      </c>
      <c r="E1032" t="s">
        <v>71</v>
      </c>
    </row>
    <row r="1033" spans="1:5" outlineLevel="2" x14ac:dyDescent="0.2">
      <c r="A1033" s="29">
        <v>44041</v>
      </c>
      <c r="B1033" s="1" t="s">
        <v>249</v>
      </c>
      <c r="C1033" s="2">
        <v>255</v>
      </c>
      <c r="D1033" s="5" t="str">
        <f t="shared" si="16"/>
        <v/>
      </c>
      <c r="E1033" t="s">
        <v>71</v>
      </c>
    </row>
    <row r="1034" spans="1:5" ht="15.75" outlineLevel="1" x14ac:dyDescent="0.25">
      <c r="A1034" s="25">
        <f>A1033</f>
        <v>44041</v>
      </c>
      <c r="B1034" s="26" t="str">
        <f>B1033</f>
        <v>HOU-TEX GLASS &amp; MIRROR CO</v>
      </c>
      <c r="C1034" s="24">
        <f>SUBTOTAL(9,C1032:C1033)</f>
        <v>368.34000000000003</v>
      </c>
      <c r="D1034" s="24" t="s">
        <v>1012</v>
      </c>
    </row>
    <row r="1035" spans="1:5" outlineLevel="2" x14ac:dyDescent="0.2">
      <c r="A1035" s="29">
        <v>44041</v>
      </c>
      <c r="B1035" s="1" t="s">
        <v>321</v>
      </c>
      <c r="C1035" s="2">
        <v>1440</v>
      </c>
      <c r="D1035" s="5" t="str">
        <f t="shared" si="16"/>
        <v/>
      </c>
      <c r="E1035" t="s">
        <v>65</v>
      </c>
    </row>
    <row r="1036" spans="1:5" outlineLevel="2" x14ac:dyDescent="0.2">
      <c r="A1036" s="29">
        <v>44041</v>
      </c>
      <c r="B1036" s="1" t="s">
        <v>321</v>
      </c>
      <c r="C1036" s="2">
        <v>655</v>
      </c>
      <c r="D1036" s="5" t="str">
        <f t="shared" si="16"/>
        <v/>
      </c>
      <c r="E1036" t="s">
        <v>65</v>
      </c>
    </row>
    <row r="1037" spans="1:5" outlineLevel="2" x14ac:dyDescent="0.2">
      <c r="A1037" s="29">
        <v>44041</v>
      </c>
      <c r="B1037" s="1" t="s">
        <v>321</v>
      </c>
      <c r="C1037" s="2">
        <v>3850.5</v>
      </c>
      <c r="D1037" s="5" t="str">
        <f t="shared" si="16"/>
        <v/>
      </c>
      <c r="E1037" t="s">
        <v>65</v>
      </c>
    </row>
    <row r="1038" spans="1:5" ht="15.75" outlineLevel="1" x14ac:dyDescent="0.25">
      <c r="A1038" s="25">
        <f>A1037</f>
        <v>44041</v>
      </c>
      <c r="B1038" s="26" t="str">
        <f>B1037</f>
        <v>COMMUNICATIONS SUPPLY CORP</v>
      </c>
      <c r="C1038" s="24">
        <f>SUBTOTAL(9,C1035:C1037)</f>
        <v>5945.5</v>
      </c>
      <c r="D1038" s="24" t="s">
        <v>1012</v>
      </c>
    </row>
    <row r="1039" spans="1:5" outlineLevel="2" x14ac:dyDescent="0.2">
      <c r="A1039" s="29">
        <v>44041</v>
      </c>
      <c r="B1039" s="1" t="s">
        <v>20</v>
      </c>
      <c r="C1039" s="2">
        <v>124.3</v>
      </c>
      <c r="D1039" s="5" t="str">
        <f t="shared" si="16"/>
        <v/>
      </c>
      <c r="E1039" t="s">
        <v>186</v>
      </c>
    </row>
    <row r="1040" spans="1:5" outlineLevel="2" x14ac:dyDescent="0.2">
      <c r="A1040" s="29">
        <v>44041</v>
      </c>
      <c r="B1040" s="1" t="s">
        <v>20</v>
      </c>
      <c r="C1040" s="2">
        <v>306.35000000000002</v>
      </c>
      <c r="D1040" s="5" t="str">
        <f t="shared" si="16"/>
        <v/>
      </c>
      <c r="E1040" t="s">
        <v>186</v>
      </c>
    </row>
    <row r="1041" spans="1:5" ht="15.75" outlineLevel="1" x14ac:dyDescent="0.25">
      <c r="A1041" s="25">
        <f>A1040</f>
        <v>44041</v>
      </c>
      <c r="B1041" s="26" t="str">
        <f>B1040</f>
        <v>HEINEMANN</v>
      </c>
      <c r="C1041" s="24">
        <f>SUBTOTAL(9,C1039:C1040)</f>
        <v>430.65000000000003</v>
      </c>
      <c r="D1041" s="24" t="s">
        <v>1012</v>
      </c>
    </row>
    <row r="1042" spans="1:5" outlineLevel="2" x14ac:dyDescent="0.2">
      <c r="A1042" s="29">
        <v>44041</v>
      </c>
      <c r="B1042" s="1" t="s">
        <v>397</v>
      </c>
      <c r="C1042" s="2">
        <v>909.55</v>
      </c>
      <c r="D1042" s="5" t="str">
        <f t="shared" si="16"/>
        <v/>
      </c>
      <c r="E1042" t="s">
        <v>75</v>
      </c>
    </row>
    <row r="1043" spans="1:5" ht="15.75" outlineLevel="1" x14ac:dyDescent="0.25">
      <c r="A1043" s="25">
        <f>A1042</f>
        <v>44041</v>
      </c>
      <c r="B1043" s="26" t="str">
        <f>B1042</f>
        <v>SCHOOL LIFE</v>
      </c>
      <c r="C1043" s="24">
        <f>SUBTOTAL(9,C1042:C1042)</f>
        <v>909.55</v>
      </c>
      <c r="D1043" s="24" t="s">
        <v>1012</v>
      </c>
    </row>
    <row r="1044" spans="1:5" outlineLevel="2" x14ac:dyDescent="0.2">
      <c r="A1044" s="29">
        <v>44041</v>
      </c>
      <c r="B1044" s="1" t="s">
        <v>502</v>
      </c>
      <c r="C1044" s="2">
        <v>3519.98</v>
      </c>
      <c r="D1044" s="5" t="str">
        <f t="shared" si="16"/>
        <v/>
      </c>
      <c r="E1044" t="s">
        <v>186</v>
      </c>
    </row>
    <row r="1045" spans="1:5" ht="15.75" outlineLevel="1" x14ac:dyDescent="0.25">
      <c r="A1045" s="25">
        <f>A1044</f>
        <v>44041</v>
      </c>
      <c r="B1045" s="26" t="str">
        <f>B1044</f>
        <v>FROG STREET PRESS INC</v>
      </c>
      <c r="C1045" s="24">
        <f>SUBTOTAL(9,C1044:C1044)</f>
        <v>3519.98</v>
      </c>
      <c r="D1045" s="24" t="s">
        <v>1012</v>
      </c>
    </row>
    <row r="1046" spans="1:5" outlineLevel="2" x14ac:dyDescent="0.2">
      <c r="A1046" s="29">
        <v>44041</v>
      </c>
      <c r="B1046" s="1" t="s">
        <v>201</v>
      </c>
      <c r="C1046" s="2">
        <v>49.32</v>
      </c>
      <c r="D1046" s="5" t="str">
        <f t="shared" si="16"/>
        <v/>
      </c>
      <c r="E1046" t="s">
        <v>67</v>
      </c>
    </row>
    <row r="1047" spans="1:5" outlineLevel="2" x14ac:dyDescent="0.2">
      <c r="A1047" s="29">
        <v>44041</v>
      </c>
      <c r="B1047" s="1" t="s">
        <v>201</v>
      </c>
      <c r="C1047" s="2">
        <v>-1046.4000000000001</v>
      </c>
      <c r="D1047" s="5" t="str">
        <f t="shared" si="16"/>
        <v/>
      </c>
      <c r="E1047" t="s">
        <v>67</v>
      </c>
    </row>
    <row r="1048" spans="1:5" outlineLevel="2" x14ac:dyDescent="0.2">
      <c r="A1048" s="29">
        <v>44041</v>
      </c>
      <c r="B1048" s="1" t="s">
        <v>201</v>
      </c>
      <c r="C1048" s="2">
        <v>251.6</v>
      </c>
      <c r="D1048" s="5" t="str">
        <f t="shared" si="16"/>
        <v/>
      </c>
      <c r="E1048" t="s">
        <v>67</v>
      </c>
    </row>
    <row r="1049" spans="1:5" outlineLevel="2" x14ac:dyDescent="0.2">
      <c r="A1049" s="29">
        <v>44041</v>
      </c>
      <c r="B1049" s="1" t="s">
        <v>201</v>
      </c>
      <c r="C1049" s="2">
        <v>72.8</v>
      </c>
      <c r="D1049" s="5" t="str">
        <f t="shared" si="16"/>
        <v/>
      </c>
      <c r="E1049" t="s">
        <v>67</v>
      </c>
    </row>
    <row r="1050" spans="1:5" outlineLevel="2" x14ac:dyDescent="0.2">
      <c r="A1050" s="29">
        <v>44041</v>
      </c>
      <c r="B1050" s="1" t="s">
        <v>201</v>
      </c>
      <c r="C1050" s="2">
        <v>101.2</v>
      </c>
      <c r="D1050" s="5" t="str">
        <f t="shared" si="16"/>
        <v/>
      </c>
      <c r="E1050" t="s">
        <v>67</v>
      </c>
    </row>
    <row r="1051" spans="1:5" outlineLevel="2" x14ac:dyDescent="0.2">
      <c r="A1051" s="29">
        <v>44041</v>
      </c>
      <c r="B1051" s="1" t="s">
        <v>201</v>
      </c>
      <c r="C1051" s="2">
        <v>732.16</v>
      </c>
      <c r="D1051" s="5" t="str">
        <f t="shared" si="16"/>
        <v/>
      </c>
      <c r="E1051" t="s">
        <v>67</v>
      </c>
    </row>
    <row r="1052" spans="1:5" ht="15.75" outlineLevel="1" x14ac:dyDescent="0.25">
      <c r="A1052" s="25">
        <f>A1051</f>
        <v>44041</v>
      </c>
      <c r="B1052" s="26" t="str">
        <f>B1051</f>
        <v>PPG ARCHITECTURAL FINISHES</v>
      </c>
      <c r="C1052" s="24">
        <f>SUBTOTAL(9,C1046:C1051)</f>
        <v>160.67999999999995</v>
      </c>
      <c r="D1052" s="24" t="s">
        <v>1012</v>
      </c>
    </row>
    <row r="1053" spans="1:5" outlineLevel="2" x14ac:dyDescent="0.2">
      <c r="A1053" s="29">
        <v>44041</v>
      </c>
      <c r="B1053" s="1" t="s">
        <v>17</v>
      </c>
      <c r="C1053" s="2">
        <v>1754.27</v>
      </c>
      <c r="D1053" s="5" t="str">
        <f t="shared" si="16"/>
        <v/>
      </c>
      <c r="E1053" t="s">
        <v>66</v>
      </c>
    </row>
    <row r="1054" spans="1:5" outlineLevel="2" x14ac:dyDescent="0.2">
      <c r="A1054" s="29">
        <v>44041</v>
      </c>
      <c r="B1054" s="1" t="s">
        <v>17</v>
      </c>
      <c r="C1054" s="2">
        <v>1173.5999999999999</v>
      </c>
      <c r="D1054" s="5" t="str">
        <f t="shared" si="16"/>
        <v/>
      </c>
      <c r="E1054" t="s">
        <v>394</v>
      </c>
    </row>
    <row r="1055" spans="1:5" outlineLevel="2" x14ac:dyDescent="0.2">
      <c r="A1055" s="29">
        <v>44041</v>
      </c>
      <c r="B1055" s="1" t="s">
        <v>17</v>
      </c>
      <c r="C1055" s="2">
        <v>501.26</v>
      </c>
      <c r="D1055" s="5" t="str">
        <f t="shared" si="16"/>
        <v/>
      </c>
      <c r="E1055" t="s">
        <v>66</v>
      </c>
    </row>
    <row r="1056" spans="1:5" outlineLevel="2" x14ac:dyDescent="0.2">
      <c r="A1056" s="29">
        <v>44041</v>
      </c>
      <c r="B1056" s="1" t="s">
        <v>17</v>
      </c>
      <c r="C1056" s="2">
        <v>274.47000000000003</v>
      </c>
      <c r="D1056" s="5" t="str">
        <f t="shared" si="16"/>
        <v/>
      </c>
      <c r="E1056" t="s">
        <v>66</v>
      </c>
    </row>
    <row r="1057" spans="1:5" outlineLevel="2" x14ac:dyDescent="0.2">
      <c r="A1057" s="29">
        <v>44041</v>
      </c>
      <c r="B1057" s="1" t="s">
        <v>17</v>
      </c>
      <c r="C1057" s="2">
        <v>359.39</v>
      </c>
      <c r="D1057" s="5" t="str">
        <f t="shared" si="16"/>
        <v/>
      </c>
      <c r="E1057" t="s">
        <v>66</v>
      </c>
    </row>
    <row r="1058" spans="1:5" outlineLevel="2" x14ac:dyDescent="0.2">
      <c r="A1058" s="29">
        <v>44041</v>
      </c>
      <c r="B1058" s="1" t="s">
        <v>17</v>
      </c>
      <c r="C1058" s="2">
        <v>233.3</v>
      </c>
      <c r="D1058" s="5" t="str">
        <f t="shared" si="16"/>
        <v/>
      </c>
      <c r="E1058" t="s">
        <v>394</v>
      </c>
    </row>
    <row r="1059" spans="1:5" outlineLevel="2" x14ac:dyDescent="0.2">
      <c r="A1059" s="29">
        <v>44041</v>
      </c>
      <c r="B1059" s="1" t="s">
        <v>17</v>
      </c>
      <c r="C1059" s="2">
        <v>156.34</v>
      </c>
      <c r="D1059" s="5" t="str">
        <f t="shared" si="16"/>
        <v/>
      </c>
      <c r="E1059" t="s">
        <v>66</v>
      </c>
    </row>
    <row r="1060" spans="1:5" outlineLevel="2" x14ac:dyDescent="0.2">
      <c r="A1060" s="29">
        <v>44041</v>
      </c>
      <c r="B1060" s="1" t="s">
        <v>17</v>
      </c>
      <c r="C1060" s="2">
        <v>702.58</v>
      </c>
      <c r="D1060" s="5" t="str">
        <f t="shared" si="16"/>
        <v/>
      </c>
      <c r="E1060" t="s">
        <v>66</v>
      </c>
    </row>
    <row r="1061" spans="1:5" outlineLevel="2" x14ac:dyDescent="0.2">
      <c r="A1061" s="29">
        <v>44041</v>
      </c>
      <c r="B1061" s="1" t="s">
        <v>17</v>
      </c>
      <c r="C1061" s="2">
        <v>1252.68</v>
      </c>
      <c r="D1061" s="5" t="str">
        <f t="shared" si="16"/>
        <v/>
      </c>
      <c r="E1061" t="s">
        <v>66</v>
      </c>
    </row>
    <row r="1062" spans="1:5" outlineLevel="2" x14ac:dyDescent="0.2">
      <c r="A1062" s="29">
        <v>44041</v>
      </c>
      <c r="B1062" s="1" t="s">
        <v>17</v>
      </c>
      <c r="C1062" s="2">
        <v>1263.1500000000001</v>
      </c>
      <c r="D1062" s="5" t="str">
        <f t="shared" si="16"/>
        <v/>
      </c>
      <c r="E1062" t="s">
        <v>66</v>
      </c>
    </row>
    <row r="1063" spans="1:5" outlineLevel="2" x14ac:dyDescent="0.2">
      <c r="A1063" s="29">
        <v>44041</v>
      </c>
      <c r="B1063" s="1" t="s">
        <v>17</v>
      </c>
      <c r="C1063" s="2">
        <v>479.5</v>
      </c>
      <c r="D1063" s="5" t="str">
        <f t="shared" si="16"/>
        <v/>
      </c>
      <c r="E1063" t="s">
        <v>65</v>
      </c>
    </row>
    <row r="1064" spans="1:5" outlineLevel="2" x14ac:dyDescent="0.2">
      <c r="A1064" s="29">
        <v>44041</v>
      </c>
      <c r="B1064" s="1" t="s">
        <v>17</v>
      </c>
      <c r="C1064" s="2">
        <v>810.62</v>
      </c>
      <c r="D1064" s="5" t="str">
        <f t="shared" si="16"/>
        <v/>
      </c>
      <c r="E1064" t="s">
        <v>66</v>
      </c>
    </row>
    <row r="1065" spans="1:5" outlineLevel="2" x14ac:dyDescent="0.2">
      <c r="A1065" s="29">
        <v>44041</v>
      </c>
      <c r="B1065" s="1" t="s">
        <v>17</v>
      </c>
      <c r="C1065" s="2">
        <v>481.34</v>
      </c>
      <c r="D1065" s="5" t="str">
        <f t="shared" si="16"/>
        <v/>
      </c>
      <c r="E1065" t="s">
        <v>186</v>
      </c>
    </row>
    <row r="1066" spans="1:5" outlineLevel="2" x14ac:dyDescent="0.2">
      <c r="A1066" s="29">
        <v>44041</v>
      </c>
      <c r="B1066" s="1" t="s">
        <v>17</v>
      </c>
      <c r="C1066" s="2">
        <v>198.06</v>
      </c>
      <c r="D1066" s="5" t="str">
        <f t="shared" si="16"/>
        <v/>
      </c>
      <c r="E1066" t="s">
        <v>66</v>
      </c>
    </row>
    <row r="1067" spans="1:5" outlineLevel="2" x14ac:dyDescent="0.2">
      <c r="A1067" s="29">
        <v>44041</v>
      </c>
      <c r="B1067" s="1" t="s">
        <v>17</v>
      </c>
      <c r="C1067" s="2">
        <v>387.88</v>
      </c>
      <c r="D1067" s="5" t="str">
        <f t="shared" si="16"/>
        <v/>
      </c>
      <c r="E1067" t="s">
        <v>66</v>
      </c>
    </row>
    <row r="1068" spans="1:5" outlineLevel="2" x14ac:dyDescent="0.2">
      <c r="A1068" s="29">
        <v>44041</v>
      </c>
      <c r="B1068" s="1" t="s">
        <v>17</v>
      </c>
      <c r="C1068" s="2">
        <v>1551.18</v>
      </c>
      <c r="D1068" s="5" t="str">
        <f t="shared" si="16"/>
        <v/>
      </c>
      <c r="E1068" t="s">
        <v>66</v>
      </c>
    </row>
    <row r="1069" spans="1:5" ht="15.75" outlineLevel="1" x14ac:dyDescent="0.25">
      <c r="A1069" s="25">
        <f>A1068</f>
        <v>44041</v>
      </c>
      <c r="B1069" s="26" t="str">
        <f>B1068</f>
        <v>FOLLETT SCHOOL SOLUTIONS INC</v>
      </c>
      <c r="C1069" s="24">
        <f>SUBTOTAL(9,C1053:C1068)</f>
        <v>11579.62</v>
      </c>
      <c r="D1069" s="24" t="s">
        <v>1012</v>
      </c>
    </row>
    <row r="1070" spans="1:5" outlineLevel="2" x14ac:dyDescent="0.2">
      <c r="A1070" s="29">
        <v>44014</v>
      </c>
      <c r="B1070" s="1" t="s">
        <v>504</v>
      </c>
      <c r="C1070" s="2">
        <v>570</v>
      </c>
      <c r="D1070" s="5" t="str">
        <f t="shared" si="16"/>
        <v/>
      </c>
      <c r="E1070" t="s">
        <v>79</v>
      </c>
    </row>
    <row r="1071" spans="1:5" ht="15.75" outlineLevel="1" x14ac:dyDescent="0.25">
      <c r="A1071" s="25">
        <f>A1070</f>
        <v>44014</v>
      </c>
      <c r="B1071" s="26" t="str">
        <f>B1070</f>
        <v>JERSEY MIKE'S SUBS</v>
      </c>
      <c r="C1071" s="24">
        <f>SUBTOTAL(9,C1070:C1070)</f>
        <v>570</v>
      </c>
      <c r="D1071" s="24" t="s">
        <v>1012</v>
      </c>
    </row>
    <row r="1072" spans="1:5" outlineLevel="2" x14ac:dyDescent="0.2">
      <c r="A1072" s="29">
        <v>44014</v>
      </c>
      <c r="B1072" s="1" t="s">
        <v>505</v>
      </c>
      <c r="C1072" s="2">
        <v>125</v>
      </c>
      <c r="D1072" s="5" t="str">
        <f t="shared" si="16"/>
        <v/>
      </c>
      <c r="E1072" t="s">
        <v>1000</v>
      </c>
    </row>
    <row r="1073" spans="1:5" ht="15.75" outlineLevel="1" x14ac:dyDescent="0.25">
      <c r="A1073" s="25">
        <f>A1072</f>
        <v>44014</v>
      </c>
      <c r="B1073" s="26" t="str">
        <f>B1072</f>
        <v>RHONDA WIMBERLY</v>
      </c>
      <c r="C1073" s="24">
        <f>SUBTOTAL(9,C1072:C1072)</f>
        <v>125</v>
      </c>
      <c r="D1073" s="24" t="s">
        <v>1012</v>
      </c>
    </row>
    <row r="1074" spans="1:5" outlineLevel="2" x14ac:dyDescent="0.2">
      <c r="A1074" s="29">
        <v>44014</v>
      </c>
      <c r="B1074" s="1" t="s">
        <v>506</v>
      </c>
      <c r="C1074" s="2">
        <v>10</v>
      </c>
      <c r="D1074" s="5" t="str">
        <f t="shared" si="16"/>
        <v/>
      </c>
      <c r="E1074" t="s">
        <v>79</v>
      </c>
    </row>
    <row r="1075" spans="1:5" ht="15.75" outlineLevel="1" x14ac:dyDescent="0.25">
      <c r="A1075" s="25">
        <f>A1074</f>
        <v>44014</v>
      </c>
      <c r="B1075" s="26" t="str">
        <f>B1074</f>
        <v>LLOLANDA DELAGARZA</v>
      </c>
      <c r="C1075" s="24">
        <f>SUBTOTAL(9,C1074:C1074)</f>
        <v>10</v>
      </c>
      <c r="D1075" s="24" t="s">
        <v>1012</v>
      </c>
    </row>
    <row r="1076" spans="1:5" outlineLevel="2" x14ac:dyDescent="0.2">
      <c r="A1076" s="29">
        <v>44014</v>
      </c>
      <c r="B1076" s="1" t="s">
        <v>507</v>
      </c>
      <c r="C1076" s="2">
        <v>13.25</v>
      </c>
      <c r="D1076" s="5" t="str">
        <f t="shared" si="16"/>
        <v/>
      </c>
      <c r="E1076" t="s">
        <v>313</v>
      </c>
    </row>
    <row r="1077" spans="1:5" ht="15.75" outlineLevel="1" x14ac:dyDescent="0.25">
      <c r="A1077" s="25">
        <f>A1076</f>
        <v>44014</v>
      </c>
      <c r="B1077" s="26" t="str">
        <f>B1076</f>
        <v>BLAIR FOSTER</v>
      </c>
      <c r="C1077" s="24">
        <f>SUBTOTAL(9,C1076:C1076)</f>
        <v>13.25</v>
      </c>
      <c r="D1077" s="24" t="s">
        <v>1012</v>
      </c>
    </row>
    <row r="1078" spans="1:5" outlineLevel="2" x14ac:dyDescent="0.2">
      <c r="A1078" s="29">
        <v>44014</v>
      </c>
      <c r="B1078" s="1" t="s">
        <v>508</v>
      </c>
      <c r="C1078" s="2">
        <v>68.8</v>
      </c>
      <c r="D1078" s="5" t="str">
        <f t="shared" si="16"/>
        <v/>
      </c>
      <c r="E1078" t="s">
        <v>313</v>
      </c>
    </row>
    <row r="1079" spans="1:5" ht="15.75" outlineLevel="1" x14ac:dyDescent="0.25">
      <c r="A1079" s="25">
        <f>A1078</f>
        <v>44014</v>
      </c>
      <c r="B1079" s="26" t="str">
        <f>B1078</f>
        <v>GARY BIENVENU</v>
      </c>
      <c r="C1079" s="24">
        <f>SUBTOTAL(9,C1078:C1078)</f>
        <v>68.8</v>
      </c>
      <c r="D1079" s="24" t="s">
        <v>1012</v>
      </c>
    </row>
    <row r="1080" spans="1:5" outlineLevel="2" x14ac:dyDescent="0.2">
      <c r="A1080" s="29">
        <v>44014</v>
      </c>
      <c r="B1080" s="1" t="s">
        <v>509</v>
      </c>
      <c r="C1080" s="2">
        <v>88.55</v>
      </c>
      <c r="D1080" s="5" t="str">
        <f t="shared" si="16"/>
        <v/>
      </c>
      <c r="E1080" t="s">
        <v>313</v>
      </c>
    </row>
    <row r="1081" spans="1:5" ht="15.75" outlineLevel="1" x14ac:dyDescent="0.25">
      <c r="A1081" s="25">
        <f>A1080</f>
        <v>44014</v>
      </c>
      <c r="B1081" s="26" t="str">
        <f>B1080</f>
        <v>RONDA RUSK</v>
      </c>
      <c r="C1081" s="24">
        <f>SUBTOTAL(9,C1080:C1080)</f>
        <v>88.55</v>
      </c>
      <c r="D1081" s="24" t="s">
        <v>1012</v>
      </c>
    </row>
    <row r="1082" spans="1:5" outlineLevel="2" x14ac:dyDescent="0.2">
      <c r="A1082" s="29">
        <v>44014</v>
      </c>
      <c r="B1082" s="1" t="s">
        <v>510</v>
      </c>
      <c r="C1082" s="2">
        <v>12.25</v>
      </c>
      <c r="D1082" s="5" t="str">
        <f t="shared" si="16"/>
        <v/>
      </c>
      <c r="E1082" t="s">
        <v>313</v>
      </c>
    </row>
    <row r="1083" spans="1:5" ht="15.75" outlineLevel="1" x14ac:dyDescent="0.25">
      <c r="A1083" s="25">
        <f>A1082</f>
        <v>44014</v>
      </c>
      <c r="B1083" s="26" t="str">
        <f>B1082</f>
        <v>MEENAKSHI CHOCKALINGAM</v>
      </c>
      <c r="C1083" s="24">
        <f>SUBTOTAL(9,C1082:C1082)</f>
        <v>12.25</v>
      </c>
      <c r="D1083" s="24" t="s">
        <v>1012</v>
      </c>
    </row>
    <row r="1084" spans="1:5" outlineLevel="2" x14ac:dyDescent="0.2">
      <c r="A1084" s="29">
        <v>44014</v>
      </c>
      <c r="B1084" s="1" t="s">
        <v>511</v>
      </c>
      <c r="C1084" s="2">
        <v>20</v>
      </c>
      <c r="D1084" s="5" t="str">
        <f t="shared" si="16"/>
        <v/>
      </c>
      <c r="E1084" t="s">
        <v>313</v>
      </c>
    </row>
    <row r="1085" spans="1:5" ht="15.75" outlineLevel="1" x14ac:dyDescent="0.25">
      <c r="A1085" s="25">
        <f>A1084</f>
        <v>44014</v>
      </c>
      <c r="B1085" s="26" t="str">
        <f>B1084</f>
        <v>HILARY FRASSETTI</v>
      </c>
      <c r="C1085" s="24">
        <f>SUBTOTAL(9,C1084:C1084)</f>
        <v>20</v>
      </c>
      <c r="D1085" s="24" t="s">
        <v>1012</v>
      </c>
    </row>
    <row r="1086" spans="1:5" outlineLevel="2" x14ac:dyDescent="0.2">
      <c r="A1086" s="29">
        <v>44014</v>
      </c>
      <c r="B1086" s="1" t="s">
        <v>512</v>
      </c>
      <c r="C1086" s="2">
        <v>24.4</v>
      </c>
      <c r="D1086" s="5" t="str">
        <f t="shared" si="16"/>
        <v/>
      </c>
      <c r="E1086" t="s">
        <v>313</v>
      </c>
    </row>
    <row r="1087" spans="1:5" ht="15.75" outlineLevel="1" x14ac:dyDescent="0.25">
      <c r="A1087" s="25">
        <f>A1086</f>
        <v>44014</v>
      </c>
      <c r="B1087" s="26" t="str">
        <f>B1086</f>
        <v>MELINDA SCHINDLER</v>
      </c>
      <c r="C1087" s="24">
        <f>SUBTOTAL(9,C1086:C1086)</f>
        <v>24.4</v>
      </c>
      <c r="D1087" s="24" t="s">
        <v>1012</v>
      </c>
    </row>
    <row r="1088" spans="1:5" outlineLevel="2" x14ac:dyDescent="0.2">
      <c r="A1088" s="29">
        <v>44014</v>
      </c>
      <c r="B1088" s="1" t="s">
        <v>513</v>
      </c>
      <c r="C1088" s="2">
        <v>51.25</v>
      </c>
      <c r="D1088" s="5" t="str">
        <f t="shared" si="16"/>
        <v/>
      </c>
      <c r="E1088" t="s">
        <v>313</v>
      </c>
    </row>
    <row r="1089" spans="1:5" ht="15.75" outlineLevel="1" x14ac:dyDescent="0.25">
      <c r="A1089" s="25">
        <f>A1088</f>
        <v>44014</v>
      </c>
      <c r="B1089" s="26" t="str">
        <f>B1088</f>
        <v>MATTHEW TICKNOR</v>
      </c>
      <c r="C1089" s="24">
        <f>SUBTOTAL(9,C1088:C1088)</f>
        <v>51.25</v>
      </c>
      <c r="D1089" s="24" t="s">
        <v>1012</v>
      </c>
    </row>
    <row r="1090" spans="1:5" outlineLevel="2" x14ac:dyDescent="0.2">
      <c r="A1090" s="29">
        <v>44014</v>
      </c>
      <c r="B1090" s="1" t="s">
        <v>514</v>
      </c>
      <c r="C1090" s="2">
        <v>16.149999999999999</v>
      </c>
      <c r="D1090" s="5" t="str">
        <f t="shared" si="16"/>
        <v/>
      </c>
      <c r="E1090" t="s">
        <v>313</v>
      </c>
    </row>
    <row r="1091" spans="1:5" ht="15.75" outlineLevel="1" x14ac:dyDescent="0.25">
      <c r="A1091" s="25">
        <f>A1090</f>
        <v>44014</v>
      </c>
      <c r="B1091" s="26" t="str">
        <f>B1090</f>
        <v>MY DUNG T TRUONG</v>
      </c>
      <c r="C1091" s="24">
        <f>SUBTOTAL(9,C1090:C1090)</f>
        <v>16.149999999999999</v>
      </c>
      <c r="D1091" s="24" t="s">
        <v>1012</v>
      </c>
    </row>
    <row r="1092" spans="1:5" outlineLevel="2" x14ac:dyDescent="0.2">
      <c r="A1092" s="29">
        <v>44014</v>
      </c>
      <c r="B1092" s="1" t="s">
        <v>515</v>
      </c>
      <c r="C1092" s="2">
        <v>87.65</v>
      </c>
      <c r="D1092" s="5" t="str">
        <f t="shared" si="16"/>
        <v/>
      </c>
      <c r="E1092" t="s">
        <v>313</v>
      </c>
    </row>
    <row r="1093" spans="1:5" ht="15.75" outlineLevel="1" x14ac:dyDescent="0.25">
      <c r="A1093" s="25">
        <f>A1092</f>
        <v>44014</v>
      </c>
      <c r="B1093" s="26" t="str">
        <f>B1092</f>
        <v>ESTHER MOELHOFF</v>
      </c>
      <c r="C1093" s="24">
        <f>SUBTOTAL(9,C1092:C1092)</f>
        <v>87.65</v>
      </c>
      <c r="D1093" s="24" t="s">
        <v>1012</v>
      </c>
    </row>
    <row r="1094" spans="1:5" outlineLevel="2" x14ac:dyDescent="0.2">
      <c r="A1094" s="29">
        <v>44014</v>
      </c>
      <c r="B1094" s="1" t="s">
        <v>516</v>
      </c>
      <c r="C1094" s="2">
        <v>10.25</v>
      </c>
      <c r="D1094" s="5" t="str">
        <f t="shared" si="16"/>
        <v/>
      </c>
      <c r="E1094" t="s">
        <v>313</v>
      </c>
    </row>
    <row r="1095" spans="1:5" ht="15.75" outlineLevel="1" x14ac:dyDescent="0.25">
      <c r="A1095" s="25">
        <f>A1094</f>
        <v>44014</v>
      </c>
      <c r="B1095" s="26" t="str">
        <f>B1094</f>
        <v>MARIA R RUIZ</v>
      </c>
      <c r="C1095" s="24">
        <f>SUBTOTAL(9,C1094:C1094)</f>
        <v>10.25</v>
      </c>
      <c r="D1095" s="24" t="s">
        <v>1012</v>
      </c>
    </row>
    <row r="1096" spans="1:5" outlineLevel="2" x14ac:dyDescent="0.2">
      <c r="A1096" s="29">
        <v>44014</v>
      </c>
      <c r="B1096" s="1" t="s">
        <v>517</v>
      </c>
      <c r="C1096" s="2">
        <v>54.35</v>
      </c>
      <c r="D1096" s="5" t="str">
        <f t="shared" ref="D1096:D1159" si="17">IF(E1096="","TOTAL","")</f>
        <v/>
      </c>
      <c r="E1096" t="s">
        <v>313</v>
      </c>
    </row>
    <row r="1097" spans="1:5" ht="15.75" outlineLevel="1" x14ac:dyDescent="0.25">
      <c r="A1097" s="25">
        <f>A1096</f>
        <v>44014</v>
      </c>
      <c r="B1097" s="26" t="str">
        <f>B1096</f>
        <v>MICHAEL GOERNER</v>
      </c>
      <c r="C1097" s="24">
        <f>SUBTOTAL(9,C1096:C1096)</f>
        <v>54.35</v>
      </c>
      <c r="D1097" s="24" t="s">
        <v>1012</v>
      </c>
    </row>
    <row r="1098" spans="1:5" outlineLevel="2" x14ac:dyDescent="0.2">
      <c r="A1098" s="29">
        <v>44014</v>
      </c>
      <c r="B1098" s="1" t="s">
        <v>518</v>
      </c>
      <c r="C1098" s="2">
        <v>176</v>
      </c>
      <c r="D1098" s="5" t="str">
        <f t="shared" si="17"/>
        <v/>
      </c>
      <c r="E1098" t="s">
        <v>77</v>
      </c>
    </row>
    <row r="1099" spans="1:5" ht="15.75" outlineLevel="1" x14ac:dyDescent="0.25">
      <c r="A1099" s="25">
        <f>A1098</f>
        <v>44014</v>
      </c>
      <c r="B1099" s="26" t="str">
        <f>B1098</f>
        <v>ACADEMIC THERAPY PUBLICATIONS</v>
      </c>
      <c r="C1099" s="24">
        <f>SUBTOTAL(9,C1098:C1098)</f>
        <v>176</v>
      </c>
      <c r="D1099" s="24" t="s">
        <v>1012</v>
      </c>
    </row>
    <row r="1100" spans="1:5" outlineLevel="2" x14ac:dyDescent="0.2">
      <c r="A1100" s="29">
        <v>44014</v>
      </c>
      <c r="B1100" s="1" t="s">
        <v>234</v>
      </c>
      <c r="C1100" s="2">
        <v>291.83</v>
      </c>
      <c r="D1100" s="5" t="str">
        <f t="shared" si="17"/>
        <v/>
      </c>
      <c r="E1100" t="s">
        <v>65</v>
      </c>
    </row>
    <row r="1101" spans="1:5" ht="15.75" outlineLevel="1" x14ac:dyDescent="0.25">
      <c r="A1101" s="25">
        <f>A1100</f>
        <v>44014</v>
      </c>
      <c r="B1101" s="26" t="str">
        <f>B1100</f>
        <v>ACE MART RESTAURANT SUPPLY CO INC</v>
      </c>
      <c r="C1101" s="24">
        <f>SUBTOTAL(9,C1100:C1100)</f>
        <v>291.83</v>
      </c>
      <c r="D1101" s="24" t="s">
        <v>1012</v>
      </c>
    </row>
    <row r="1102" spans="1:5" outlineLevel="2" x14ac:dyDescent="0.2">
      <c r="A1102" s="29">
        <v>44014</v>
      </c>
      <c r="B1102" s="1" t="s">
        <v>342</v>
      </c>
      <c r="C1102" s="2">
        <v>920.82</v>
      </c>
      <c r="D1102" s="5" t="str">
        <f t="shared" si="17"/>
        <v/>
      </c>
      <c r="E1102" t="s">
        <v>186</v>
      </c>
    </row>
    <row r="1103" spans="1:5" ht="15.75" outlineLevel="1" x14ac:dyDescent="0.25">
      <c r="A1103" s="25">
        <f>A1102</f>
        <v>44014</v>
      </c>
      <c r="B1103" s="26" t="str">
        <f>B1102</f>
        <v>ACP DIRECT</v>
      </c>
      <c r="C1103" s="24">
        <f>SUBTOTAL(9,C1102:C1102)</f>
        <v>920.82</v>
      </c>
      <c r="D1103" s="24" t="s">
        <v>1012</v>
      </c>
    </row>
    <row r="1104" spans="1:5" outlineLevel="2" x14ac:dyDescent="0.2">
      <c r="A1104" s="29">
        <v>44014</v>
      </c>
      <c r="B1104" s="1" t="s">
        <v>196</v>
      </c>
      <c r="C1104" s="2">
        <v>34841.22</v>
      </c>
      <c r="D1104" s="5" t="str">
        <f t="shared" si="17"/>
        <v/>
      </c>
      <c r="E1104" t="s">
        <v>1010</v>
      </c>
    </row>
    <row r="1105" spans="1:5" ht="15.75" outlineLevel="1" x14ac:dyDescent="0.25">
      <c r="A1105" s="25">
        <f>A1104</f>
        <v>44014</v>
      </c>
      <c r="B1105" s="26" t="str">
        <f>B1104</f>
        <v>ALLTEX WELDING SUPPLY INC</v>
      </c>
      <c r="C1105" s="24">
        <f>SUBTOTAL(9,C1104:C1104)</f>
        <v>34841.22</v>
      </c>
      <c r="D1105" s="24" t="s">
        <v>1012</v>
      </c>
    </row>
    <row r="1106" spans="1:5" outlineLevel="2" x14ac:dyDescent="0.2">
      <c r="A1106" s="29">
        <v>44014</v>
      </c>
      <c r="B1106" s="1" t="s">
        <v>119</v>
      </c>
      <c r="C1106" s="2">
        <v>17.989999999999998</v>
      </c>
      <c r="D1106" s="5" t="str">
        <f t="shared" si="17"/>
        <v/>
      </c>
      <c r="E1106" t="s">
        <v>65</v>
      </c>
    </row>
    <row r="1107" spans="1:5" outlineLevel="2" x14ac:dyDescent="0.2">
      <c r="A1107" s="29">
        <v>44014</v>
      </c>
      <c r="B1107" s="1" t="s">
        <v>119</v>
      </c>
      <c r="C1107" s="2">
        <v>186.6</v>
      </c>
      <c r="D1107" s="5" t="str">
        <f t="shared" si="17"/>
        <v/>
      </c>
      <c r="E1107" t="s">
        <v>66</v>
      </c>
    </row>
    <row r="1108" spans="1:5" outlineLevel="2" x14ac:dyDescent="0.2">
      <c r="A1108" s="29">
        <v>44014</v>
      </c>
      <c r="B1108" s="1" t="s">
        <v>119</v>
      </c>
      <c r="C1108" s="2">
        <v>79.52</v>
      </c>
      <c r="D1108" s="5" t="str">
        <f t="shared" si="17"/>
        <v/>
      </c>
      <c r="E1108" t="s">
        <v>65</v>
      </c>
    </row>
    <row r="1109" spans="1:5" outlineLevel="2" x14ac:dyDescent="0.2">
      <c r="A1109" s="29">
        <v>44014</v>
      </c>
      <c r="B1109" s="1" t="s">
        <v>119</v>
      </c>
      <c r="C1109" s="2">
        <v>173.1</v>
      </c>
      <c r="D1109" s="5" t="str">
        <f t="shared" si="17"/>
        <v/>
      </c>
      <c r="E1109" t="s">
        <v>65</v>
      </c>
    </row>
    <row r="1110" spans="1:5" outlineLevel="2" x14ac:dyDescent="0.2">
      <c r="A1110" s="29">
        <v>44014</v>
      </c>
      <c r="B1110" s="1" t="s">
        <v>119</v>
      </c>
      <c r="C1110" s="2">
        <v>6240.6</v>
      </c>
      <c r="D1110" s="5" t="str">
        <f t="shared" si="17"/>
        <v/>
      </c>
      <c r="E1110" t="s">
        <v>65</v>
      </c>
    </row>
    <row r="1111" spans="1:5" outlineLevel="2" x14ac:dyDescent="0.2">
      <c r="A1111" s="29">
        <v>44014</v>
      </c>
      <c r="B1111" s="1" t="s">
        <v>119</v>
      </c>
      <c r="C1111" s="2">
        <v>44.64</v>
      </c>
      <c r="D1111" s="5" t="str">
        <f t="shared" si="17"/>
        <v/>
      </c>
      <c r="E1111" t="s">
        <v>65</v>
      </c>
    </row>
    <row r="1112" spans="1:5" outlineLevel="2" x14ac:dyDescent="0.2">
      <c r="A1112" s="29">
        <v>44014</v>
      </c>
      <c r="B1112" s="1" t="s">
        <v>119</v>
      </c>
      <c r="C1112" s="2">
        <v>207.99</v>
      </c>
      <c r="D1112" s="5" t="str">
        <f t="shared" si="17"/>
        <v/>
      </c>
      <c r="E1112" t="s">
        <v>65</v>
      </c>
    </row>
    <row r="1113" spans="1:5" outlineLevel="2" x14ac:dyDescent="0.2">
      <c r="A1113" s="29">
        <v>44014</v>
      </c>
      <c r="B1113" s="1" t="s">
        <v>119</v>
      </c>
      <c r="C1113" s="2">
        <v>82.18</v>
      </c>
      <c r="D1113" s="5" t="str">
        <f t="shared" si="17"/>
        <v/>
      </c>
      <c r="E1113" t="s">
        <v>65</v>
      </c>
    </row>
    <row r="1114" spans="1:5" outlineLevel="2" x14ac:dyDescent="0.2">
      <c r="A1114" s="29">
        <v>44014</v>
      </c>
      <c r="B1114" s="1" t="s">
        <v>119</v>
      </c>
      <c r="C1114" s="2">
        <v>41.74</v>
      </c>
      <c r="D1114" s="5" t="str">
        <f t="shared" si="17"/>
        <v/>
      </c>
      <c r="E1114" t="s">
        <v>65</v>
      </c>
    </row>
    <row r="1115" spans="1:5" outlineLevel="2" x14ac:dyDescent="0.2">
      <c r="A1115" s="29">
        <v>44014</v>
      </c>
      <c r="B1115" s="1" t="s">
        <v>119</v>
      </c>
      <c r="C1115" s="2">
        <v>283.89999999999998</v>
      </c>
      <c r="D1115" s="5" t="str">
        <f t="shared" si="17"/>
        <v/>
      </c>
      <c r="E1115" t="s">
        <v>65</v>
      </c>
    </row>
    <row r="1116" spans="1:5" outlineLevel="2" x14ac:dyDescent="0.2">
      <c r="A1116" s="29">
        <v>44014</v>
      </c>
      <c r="B1116" s="1" t="s">
        <v>119</v>
      </c>
      <c r="C1116" s="2">
        <v>74.88</v>
      </c>
      <c r="D1116" s="5" t="str">
        <f t="shared" si="17"/>
        <v/>
      </c>
      <c r="E1116" t="s">
        <v>65</v>
      </c>
    </row>
    <row r="1117" spans="1:5" ht="15.75" outlineLevel="1" x14ac:dyDescent="0.25">
      <c r="A1117" s="25">
        <f>A1116</f>
        <v>44014</v>
      </c>
      <c r="B1117" s="26" t="str">
        <f>B1116</f>
        <v>AMAZON CAPITAL SERVICES</v>
      </c>
      <c r="C1117" s="24">
        <f>SUBTOTAL(9,C1106:C1116)</f>
        <v>7433.14</v>
      </c>
      <c r="D1117" s="24" t="s">
        <v>1012</v>
      </c>
    </row>
    <row r="1118" spans="1:5" outlineLevel="2" x14ac:dyDescent="0.2">
      <c r="A1118" s="29">
        <v>44014</v>
      </c>
      <c r="B1118" s="1" t="s">
        <v>519</v>
      </c>
      <c r="C1118" s="2">
        <v>4320</v>
      </c>
      <c r="D1118" s="5" t="str">
        <f t="shared" si="17"/>
        <v/>
      </c>
      <c r="E1118" t="s">
        <v>81</v>
      </c>
    </row>
    <row r="1119" spans="1:5" ht="15.75" outlineLevel="1" x14ac:dyDescent="0.25">
      <c r="A1119" s="25">
        <f>A1118</f>
        <v>44014</v>
      </c>
      <c r="B1119" s="26" t="str">
        <f>B1118</f>
        <v>ANIMAL CARE TECHNOLOGIES</v>
      </c>
      <c r="C1119" s="24">
        <f>SUBTOTAL(9,C1118:C1118)</f>
        <v>4320</v>
      </c>
      <c r="D1119" s="24" t="s">
        <v>1012</v>
      </c>
    </row>
    <row r="1120" spans="1:5" outlineLevel="2" x14ac:dyDescent="0.2">
      <c r="A1120" s="29">
        <v>44014</v>
      </c>
      <c r="B1120" s="1" t="s">
        <v>520</v>
      </c>
      <c r="C1120" s="2">
        <v>350</v>
      </c>
      <c r="D1120" s="5" t="str">
        <f t="shared" si="17"/>
        <v/>
      </c>
      <c r="E1120" t="s">
        <v>71</v>
      </c>
    </row>
    <row r="1121" spans="1:5" outlineLevel="2" x14ac:dyDescent="0.2">
      <c r="A1121" s="29">
        <v>44014</v>
      </c>
      <c r="B1121" s="1" t="s">
        <v>520</v>
      </c>
      <c r="C1121" s="2">
        <v>350</v>
      </c>
      <c r="D1121" s="5" t="str">
        <f t="shared" si="17"/>
        <v/>
      </c>
      <c r="E1121" t="s">
        <v>71</v>
      </c>
    </row>
    <row r="1122" spans="1:5" ht="15.75" outlineLevel="1" x14ac:dyDescent="0.25">
      <c r="A1122" s="25">
        <f>A1121</f>
        <v>44014</v>
      </c>
      <c r="B1122" s="26" t="str">
        <f>B1121</f>
        <v>APPLE GLASS AND TRIM</v>
      </c>
      <c r="C1122" s="24">
        <f>SUBTOTAL(9,C1120:C1121)</f>
        <v>700</v>
      </c>
      <c r="D1122" s="24" t="s">
        <v>1012</v>
      </c>
    </row>
    <row r="1123" spans="1:5" outlineLevel="2" x14ac:dyDescent="0.2">
      <c r="A1123" s="29">
        <v>44014</v>
      </c>
      <c r="B1123" s="1" t="s">
        <v>21</v>
      </c>
      <c r="C1123" s="2">
        <v>151676</v>
      </c>
      <c r="D1123" s="5" t="str">
        <f t="shared" si="17"/>
        <v/>
      </c>
      <c r="E1123" t="s">
        <v>78</v>
      </c>
    </row>
    <row r="1124" spans="1:5" ht="15.75" outlineLevel="1" x14ac:dyDescent="0.25">
      <c r="A1124" s="25">
        <f>A1123</f>
        <v>44014</v>
      </c>
      <c r="B1124" s="26" t="str">
        <f>B1123</f>
        <v>APPLE INC</v>
      </c>
      <c r="C1124" s="24">
        <f>SUBTOTAL(9,C1123:C1123)</f>
        <v>151676</v>
      </c>
      <c r="D1124" s="24" t="s">
        <v>1012</v>
      </c>
    </row>
    <row r="1125" spans="1:5" outlineLevel="2" x14ac:dyDescent="0.2">
      <c r="A1125" s="29">
        <v>44014</v>
      </c>
      <c r="B1125" s="1" t="s">
        <v>122</v>
      </c>
      <c r="C1125" s="2">
        <v>59</v>
      </c>
      <c r="D1125" s="5" t="str">
        <f t="shared" si="17"/>
        <v/>
      </c>
      <c r="E1125" t="s">
        <v>69</v>
      </c>
    </row>
    <row r="1126" spans="1:5" ht="15.75" outlineLevel="1" x14ac:dyDescent="0.25">
      <c r="A1126" s="25">
        <f>A1125</f>
        <v>44014</v>
      </c>
      <c r="B1126" s="26" t="str">
        <f>B1125</f>
        <v>ASCD</v>
      </c>
      <c r="C1126" s="24">
        <f>SUBTOTAL(9,C1125:C1125)</f>
        <v>59</v>
      </c>
      <c r="D1126" s="24" t="s">
        <v>1012</v>
      </c>
    </row>
    <row r="1127" spans="1:5" outlineLevel="2" x14ac:dyDescent="0.2">
      <c r="A1127" s="29">
        <v>44014</v>
      </c>
      <c r="B1127" s="1" t="s">
        <v>122</v>
      </c>
      <c r="C1127" s="2">
        <v>378</v>
      </c>
      <c r="D1127" s="5" t="str">
        <f t="shared" si="17"/>
        <v/>
      </c>
      <c r="E1127" t="s">
        <v>69</v>
      </c>
    </row>
    <row r="1128" spans="1:5" ht="15.75" outlineLevel="1" x14ac:dyDescent="0.25">
      <c r="A1128" s="25">
        <f>A1127</f>
        <v>44014</v>
      </c>
      <c r="B1128" s="26" t="str">
        <f>B1127</f>
        <v>ASCD</v>
      </c>
      <c r="C1128" s="24">
        <f>SUBTOTAL(9,C1127:C1127)</f>
        <v>378</v>
      </c>
      <c r="D1128" s="24" t="s">
        <v>1012</v>
      </c>
    </row>
    <row r="1129" spans="1:5" outlineLevel="2" x14ac:dyDescent="0.2">
      <c r="A1129" s="29">
        <v>44014</v>
      </c>
      <c r="B1129" s="1" t="s">
        <v>207</v>
      </c>
      <c r="C1129" s="2">
        <v>1095</v>
      </c>
      <c r="D1129" s="5" t="str">
        <f t="shared" si="17"/>
        <v/>
      </c>
      <c r="E1129" t="s">
        <v>65</v>
      </c>
    </row>
    <row r="1130" spans="1:5" outlineLevel="2" x14ac:dyDescent="0.2">
      <c r="A1130" s="29">
        <v>44014</v>
      </c>
      <c r="B1130" s="1" t="s">
        <v>207</v>
      </c>
      <c r="C1130" s="2">
        <v>650</v>
      </c>
      <c r="D1130" s="5" t="str">
        <f t="shared" si="17"/>
        <v/>
      </c>
      <c r="E1130" t="s">
        <v>65</v>
      </c>
    </row>
    <row r="1131" spans="1:5" outlineLevel="2" x14ac:dyDescent="0.2">
      <c r="A1131" s="29">
        <v>44014</v>
      </c>
      <c r="B1131" s="1" t="s">
        <v>207</v>
      </c>
      <c r="C1131" s="2">
        <v>2875</v>
      </c>
      <c r="D1131" s="5" t="str">
        <f t="shared" si="17"/>
        <v/>
      </c>
      <c r="E1131" t="s">
        <v>65</v>
      </c>
    </row>
    <row r="1132" spans="1:5" outlineLevel="2" x14ac:dyDescent="0.2">
      <c r="A1132" s="29">
        <v>44014</v>
      </c>
      <c r="B1132" s="1" t="s">
        <v>207</v>
      </c>
      <c r="C1132" s="2">
        <v>1625</v>
      </c>
      <c r="D1132" s="5" t="str">
        <f t="shared" si="17"/>
        <v/>
      </c>
      <c r="E1132" t="s">
        <v>65</v>
      </c>
    </row>
    <row r="1133" spans="1:5" outlineLevel="2" x14ac:dyDescent="0.2">
      <c r="A1133" s="29">
        <v>44014</v>
      </c>
      <c r="B1133" s="1" t="s">
        <v>207</v>
      </c>
      <c r="C1133" s="2">
        <v>590</v>
      </c>
      <c r="D1133" s="5" t="str">
        <f t="shared" si="17"/>
        <v/>
      </c>
      <c r="E1133" t="s">
        <v>65</v>
      </c>
    </row>
    <row r="1134" spans="1:5" ht="15.75" outlineLevel="1" x14ac:dyDescent="0.25">
      <c r="A1134" s="25">
        <f>A1133</f>
        <v>44014</v>
      </c>
      <c r="B1134" s="26" t="str">
        <f>B1133</f>
        <v>ATHLETIC SUPPLY INC</v>
      </c>
      <c r="C1134" s="24">
        <f>SUBTOTAL(9,C1129:C1133)</f>
        <v>6835</v>
      </c>
      <c r="D1134" s="24" t="s">
        <v>1012</v>
      </c>
    </row>
    <row r="1135" spans="1:5" outlineLevel="2" x14ac:dyDescent="0.2">
      <c r="A1135" s="29">
        <v>44014</v>
      </c>
      <c r="B1135" s="1" t="s">
        <v>158</v>
      </c>
      <c r="C1135" s="2">
        <v>15</v>
      </c>
      <c r="D1135" s="5" t="str">
        <f t="shared" si="17"/>
        <v/>
      </c>
      <c r="E1135" t="s">
        <v>71</v>
      </c>
    </row>
    <row r="1136" spans="1:5" ht="15.75" outlineLevel="1" x14ac:dyDescent="0.25">
      <c r="A1136" s="25">
        <f>A1135</f>
        <v>44014</v>
      </c>
      <c r="B1136" s="26" t="str">
        <f>B1135</f>
        <v>B &amp; B LOCKSMITHS</v>
      </c>
      <c r="C1136" s="24">
        <f>SUBTOTAL(9,C1135:C1135)</f>
        <v>15</v>
      </c>
      <c r="D1136" s="24" t="s">
        <v>1012</v>
      </c>
    </row>
    <row r="1137" spans="1:5" outlineLevel="2" x14ac:dyDescent="0.2">
      <c r="A1137" s="29">
        <v>44014</v>
      </c>
      <c r="B1137" s="1" t="s">
        <v>61</v>
      </c>
      <c r="C1137" s="2">
        <v>90.17</v>
      </c>
      <c r="D1137" s="5" t="str">
        <f t="shared" si="17"/>
        <v/>
      </c>
      <c r="E1137" t="s">
        <v>67</v>
      </c>
    </row>
    <row r="1138" spans="1:5" outlineLevel="2" x14ac:dyDescent="0.2">
      <c r="A1138" s="29">
        <v>44014</v>
      </c>
      <c r="B1138" s="1" t="s">
        <v>61</v>
      </c>
      <c r="C1138" s="2">
        <v>150.37</v>
      </c>
      <c r="D1138" s="5" t="str">
        <f t="shared" si="17"/>
        <v/>
      </c>
      <c r="E1138" t="s">
        <v>67</v>
      </c>
    </row>
    <row r="1139" spans="1:5" outlineLevel="2" x14ac:dyDescent="0.2">
      <c r="A1139" s="29">
        <v>44014</v>
      </c>
      <c r="B1139" s="1" t="s">
        <v>61</v>
      </c>
      <c r="C1139" s="2">
        <v>164.88</v>
      </c>
      <c r="D1139" s="5" t="str">
        <f t="shared" si="17"/>
        <v/>
      </c>
      <c r="E1139" t="s">
        <v>67</v>
      </c>
    </row>
    <row r="1140" spans="1:5" ht="15.75" outlineLevel="1" x14ac:dyDescent="0.25">
      <c r="A1140" s="25">
        <f>A1139</f>
        <v>44014</v>
      </c>
      <c r="B1140" s="26" t="str">
        <f>B1139</f>
        <v>BAKER DISTRIBUTING CO</v>
      </c>
      <c r="C1140" s="24">
        <f>SUBTOTAL(9,C1137:C1139)</f>
        <v>405.42</v>
      </c>
      <c r="D1140" s="24" t="s">
        <v>1012</v>
      </c>
    </row>
    <row r="1141" spans="1:5" outlineLevel="2" x14ac:dyDescent="0.2">
      <c r="A1141" s="29">
        <v>44014</v>
      </c>
      <c r="B1141" s="1" t="s">
        <v>521</v>
      </c>
      <c r="C1141" s="2">
        <v>500</v>
      </c>
      <c r="D1141" s="5" t="str">
        <f t="shared" si="17"/>
        <v/>
      </c>
      <c r="E1141" t="s">
        <v>79</v>
      </c>
    </row>
    <row r="1142" spans="1:5" ht="15.75" outlineLevel="1" x14ac:dyDescent="0.25">
      <c r="A1142" s="25">
        <f>A1141</f>
        <v>44014</v>
      </c>
      <c r="B1142" s="26" t="str">
        <f>B1141</f>
        <v>BAYLOR UNIVERSITY</v>
      </c>
      <c r="C1142" s="24">
        <f>SUBTOTAL(9,C1141:C1141)</f>
        <v>500</v>
      </c>
      <c r="D1142" s="24" t="s">
        <v>1012</v>
      </c>
    </row>
    <row r="1143" spans="1:5" outlineLevel="2" x14ac:dyDescent="0.2">
      <c r="A1143" s="29">
        <v>44014</v>
      </c>
      <c r="B1143" s="1" t="s">
        <v>467</v>
      </c>
      <c r="C1143" s="2">
        <v>213.76</v>
      </c>
      <c r="D1143" s="5" t="str">
        <f t="shared" si="17"/>
        <v/>
      </c>
      <c r="E1143" t="s">
        <v>67</v>
      </c>
    </row>
    <row r="1144" spans="1:5" ht="15.75" outlineLevel="1" x14ac:dyDescent="0.25">
      <c r="A1144" s="25">
        <f>A1143</f>
        <v>44014</v>
      </c>
      <c r="B1144" s="26" t="str">
        <f>B1143</f>
        <v>BEACON BUILDING PRODUCTS</v>
      </c>
      <c r="C1144" s="24">
        <f>SUBTOTAL(9,C1143:C1143)</f>
        <v>213.76</v>
      </c>
      <c r="D1144" s="24" t="s">
        <v>1012</v>
      </c>
    </row>
    <row r="1145" spans="1:5" outlineLevel="2" x14ac:dyDescent="0.2">
      <c r="A1145" s="29">
        <v>44014</v>
      </c>
      <c r="B1145" s="1" t="s">
        <v>133</v>
      </c>
      <c r="C1145" s="2">
        <v>556.88</v>
      </c>
      <c r="D1145" s="5" t="str">
        <f t="shared" si="17"/>
        <v/>
      </c>
      <c r="E1145" t="s">
        <v>65</v>
      </c>
    </row>
    <row r="1146" spans="1:5" ht="15.75" outlineLevel="1" x14ac:dyDescent="0.25">
      <c r="A1146" s="25">
        <f>A1145</f>
        <v>44014</v>
      </c>
      <c r="B1146" s="26" t="str">
        <f>B1145</f>
        <v>BLICK ART MATERIALS</v>
      </c>
      <c r="C1146" s="24">
        <f>SUBTOTAL(9,C1145:C1145)</f>
        <v>556.88</v>
      </c>
      <c r="D1146" s="24" t="s">
        <v>1012</v>
      </c>
    </row>
    <row r="1147" spans="1:5" outlineLevel="2" x14ac:dyDescent="0.2">
      <c r="A1147" s="29">
        <v>44014</v>
      </c>
      <c r="B1147" s="1" t="s">
        <v>522</v>
      </c>
      <c r="C1147" s="2">
        <v>500</v>
      </c>
      <c r="D1147" s="5" t="str">
        <f t="shared" si="17"/>
        <v/>
      </c>
      <c r="E1147" t="s">
        <v>79</v>
      </c>
    </row>
    <row r="1148" spans="1:5" ht="15.75" outlineLevel="1" x14ac:dyDescent="0.25">
      <c r="A1148" s="25">
        <f>A1147</f>
        <v>44014</v>
      </c>
      <c r="B1148" s="26" t="str">
        <f>B1147</f>
        <v>BLINN COLLEGE</v>
      </c>
      <c r="C1148" s="24">
        <f>SUBTOTAL(9,C1147:C1147)</f>
        <v>500</v>
      </c>
      <c r="D1148" s="24" t="s">
        <v>1012</v>
      </c>
    </row>
    <row r="1149" spans="1:5" outlineLevel="2" x14ac:dyDescent="0.2">
      <c r="A1149" s="29">
        <v>44014</v>
      </c>
      <c r="B1149" s="1" t="s">
        <v>522</v>
      </c>
      <c r="C1149" s="2">
        <v>1000</v>
      </c>
      <c r="D1149" s="5" t="str">
        <f t="shared" si="17"/>
        <v/>
      </c>
      <c r="E1149" t="s">
        <v>79</v>
      </c>
    </row>
    <row r="1150" spans="1:5" ht="15.75" outlineLevel="1" x14ac:dyDescent="0.25">
      <c r="A1150" s="25">
        <f>A1149</f>
        <v>44014</v>
      </c>
      <c r="B1150" s="26" t="str">
        <f>B1149</f>
        <v>BLINN COLLEGE</v>
      </c>
      <c r="C1150" s="24">
        <f>SUBTOTAL(9,C1149:C1149)</f>
        <v>1000</v>
      </c>
      <c r="D1150" s="24" t="s">
        <v>1012</v>
      </c>
    </row>
    <row r="1151" spans="1:5" outlineLevel="2" x14ac:dyDescent="0.2">
      <c r="A1151" s="29">
        <v>44014</v>
      </c>
      <c r="B1151" s="1" t="s">
        <v>523</v>
      </c>
      <c r="C1151" s="2">
        <v>45</v>
      </c>
      <c r="D1151" s="5" t="str">
        <f t="shared" si="17"/>
        <v/>
      </c>
      <c r="E1151" t="s">
        <v>146</v>
      </c>
    </row>
    <row r="1152" spans="1:5" ht="15.75" outlineLevel="1" x14ac:dyDescent="0.25">
      <c r="A1152" s="25">
        <f>A1151</f>
        <v>44014</v>
      </c>
      <c r="B1152" s="26" t="str">
        <f>B1151</f>
        <v>THE BOB PIKE GROUP</v>
      </c>
      <c r="C1152" s="24">
        <f>SUBTOTAL(9,C1151:C1151)</f>
        <v>45</v>
      </c>
      <c r="D1152" s="24" t="s">
        <v>1012</v>
      </c>
    </row>
    <row r="1153" spans="1:5" outlineLevel="2" x14ac:dyDescent="0.2">
      <c r="A1153" s="29">
        <v>44014</v>
      </c>
      <c r="B1153" s="1" t="s">
        <v>524</v>
      </c>
      <c r="C1153" s="2">
        <v>71.94</v>
      </c>
      <c r="D1153" s="5" t="str">
        <f t="shared" si="17"/>
        <v/>
      </c>
      <c r="E1153" t="s">
        <v>66</v>
      </c>
    </row>
    <row r="1154" spans="1:5" ht="15.75" outlineLevel="1" x14ac:dyDescent="0.25">
      <c r="A1154" s="25">
        <f>A1153</f>
        <v>44014</v>
      </c>
      <c r="B1154" s="26" t="str">
        <f>B1153</f>
        <v>BOOKSOURCE</v>
      </c>
      <c r="C1154" s="24">
        <f>SUBTOTAL(9,C1153:C1153)</f>
        <v>71.94</v>
      </c>
      <c r="D1154" s="24" t="s">
        <v>1012</v>
      </c>
    </row>
    <row r="1155" spans="1:5" outlineLevel="2" x14ac:dyDescent="0.2">
      <c r="A1155" s="29">
        <v>44014</v>
      </c>
      <c r="B1155" s="1" t="s">
        <v>7</v>
      </c>
      <c r="C1155" s="2">
        <v>817.5</v>
      </c>
      <c r="D1155" s="5" t="str">
        <f t="shared" si="17"/>
        <v/>
      </c>
      <c r="E1155" t="s">
        <v>65</v>
      </c>
    </row>
    <row r="1156" spans="1:5" outlineLevel="2" x14ac:dyDescent="0.2">
      <c r="A1156" s="29">
        <v>44014</v>
      </c>
      <c r="B1156" s="1" t="s">
        <v>7</v>
      </c>
      <c r="C1156" s="2">
        <v>292.5</v>
      </c>
      <c r="D1156" s="5" t="str">
        <f t="shared" si="17"/>
        <v/>
      </c>
      <c r="E1156" t="s">
        <v>65</v>
      </c>
    </row>
    <row r="1157" spans="1:5" outlineLevel="2" x14ac:dyDescent="0.2">
      <c r="A1157" s="29">
        <v>44014</v>
      </c>
      <c r="B1157" s="1" t="s">
        <v>7</v>
      </c>
      <c r="C1157" s="2">
        <v>585</v>
      </c>
      <c r="D1157" s="5" t="str">
        <f t="shared" si="17"/>
        <v/>
      </c>
      <c r="E1157" t="s">
        <v>77</v>
      </c>
    </row>
    <row r="1158" spans="1:5" outlineLevel="2" x14ac:dyDescent="0.2">
      <c r="A1158" s="29">
        <v>44014</v>
      </c>
      <c r="B1158" s="1" t="s">
        <v>7</v>
      </c>
      <c r="C1158" s="2">
        <v>2925</v>
      </c>
      <c r="D1158" s="5" t="str">
        <f t="shared" si="17"/>
        <v/>
      </c>
      <c r="E1158" t="s">
        <v>65</v>
      </c>
    </row>
    <row r="1159" spans="1:5" outlineLevel="2" x14ac:dyDescent="0.2">
      <c r="A1159" s="29">
        <v>44014</v>
      </c>
      <c r="B1159" s="1" t="s">
        <v>7</v>
      </c>
      <c r="C1159" s="2">
        <v>1140.75</v>
      </c>
      <c r="D1159" s="5" t="str">
        <f t="shared" si="17"/>
        <v/>
      </c>
      <c r="E1159" t="s">
        <v>65</v>
      </c>
    </row>
    <row r="1160" spans="1:5" outlineLevel="2" x14ac:dyDescent="0.2">
      <c r="A1160" s="29">
        <v>44014</v>
      </c>
      <c r="B1160" s="1" t="s">
        <v>7</v>
      </c>
      <c r="C1160" s="2">
        <v>34.35</v>
      </c>
      <c r="D1160" s="5" t="str">
        <f t="shared" ref="D1160:D1222" si="18">IF(E1160="","TOTAL","")</f>
        <v/>
      </c>
      <c r="E1160" t="s">
        <v>65</v>
      </c>
    </row>
    <row r="1161" spans="1:5" outlineLevel="2" x14ac:dyDescent="0.2">
      <c r="A1161" s="29">
        <v>44014</v>
      </c>
      <c r="B1161" s="1" t="s">
        <v>7</v>
      </c>
      <c r="C1161" s="2">
        <v>1140.75</v>
      </c>
      <c r="D1161" s="5" t="str">
        <f t="shared" si="18"/>
        <v/>
      </c>
      <c r="E1161" t="s">
        <v>65</v>
      </c>
    </row>
    <row r="1162" spans="1:5" outlineLevel="2" x14ac:dyDescent="0.2">
      <c r="A1162" s="29">
        <v>44014</v>
      </c>
      <c r="B1162" s="1" t="s">
        <v>7</v>
      </c>
      <c r="C1162" s="2">
        <v>3186</v>
      </c>
      <c r="D1162" s="5" t="str">
        <f t="shared" si="18"/>
        <v/>
      </c>
      <c r="E1162" t="s">
        <v>65</v>
      </c>
    </row>
    <row r="1163" spans="1:5" outlineLevel="2" x14ac:dyDescent="0.2">
      <c r="A1163" s="29">
        <v>44014</v>
      </c>
      <c r="B1163" s="1" t="s">
        <v>7</v>
      </c>
      <c r="C1163" s="2">
        <v>1891.83</v>
      </c>
      <c r="D1163" s="5" t="str">
        <f t="shared" si="18"/>
        <v/>
      </c>
      <c r="E1163" t="s">
        <v>65</v>
      </c>
    </row>
    <row r="1164" spans="1:5" outlineLevel="2" x14ac:dyDescent="0.2">
      <c r="A1164" s="29">
        <v>44014</v>
      </c>
      <c r="B1164" s="1" t="s">
        <v>7</v>
      </c>
      <c r="C1164" s="2">
        <v>28.33</v>
      </c>
      <c r="D1164" s="5" t="str">
        <f t="shared" si="18"/>
        <v/>
      </c>
      <c r="E1164" t="s">
        <v>65</v>
      </c>
    </row>
    <row r="1165" spans="1:5" ht="15.75" outlineLevel="1" x14ac:dyDescent="0.25">
      <c r="A1165" s="25">
        <f>A1164</f>
        <v>44014</v>
      </c>
      <c r="B1165" s="26" t="str">
        <f>B1164</f>
        <v>BOSWORTH PAPERS INC</v>
      </c>
      <c r="C1165" s="24">
        <f>SUBTOTAL(9,C1155:C1164)</f>
        <v>12042.01</v>
      </c>
      <c r="D1165" s="24" t="s">
        <v>1012</v>
      </c>
    </row>
    <row r="1166" spans="1:5" outlineLevel="2" x14ac:dyDescent="0.2">
      <c r="A1166" s="29">
        <v>44014</v>
      </c>
      <c r="B1166" s="1" t="s">
        <v>525</v>
      </c>
      <c r="C1166" s="2">
        <v>297</v>
      </c>
      <c r="D1166" s="5" t="str">
        <f t="shared" si="18"/>
        <v/>
      </c>
      <c r="E1166" t="s">
        <v>65</v>
      </c>
    </row>
    <row r="1167" spans="1:5" ht="15.75" outlineLevel="1" x14ac:dyDescent="0.25">
      <c r="A1167" s="25">
        <f>A1166</f>
        <v>44014</v>
      </c>
      <c r="B1167" s="26" t="str">
        <f>B1166</f>
        <v>BOW WHOA WHOA</v>
      </c>
      <c r="C1167" s="24">
        <f>SUBTOTAL(9,C1166:C1166)</f>
        <v>297</v>
      </c>
      <c r="D1167" s="24" t="s">
        <v>1012</v>
      </c>
    </row>
    <row r="1168" spans="1:5" outlineLevel="2" x14ac:dyDescent="0.2">
      <c r="A1168" s="29">
        <v>44014</v>
      </c>
      <c r="B1168" s="1" t="s">
        <v>22</v>
      </c>
      <c r="C1168" s="2">
        <v>1638</v>
      </c>
      <c r="D1168" s="5" t="str">
        <f t="shared" si="18"/>
        <v/>
      </c>
      <c r="E1168" t="s">
        <v>65</v>
      </c>
    </row>
    <row r="1169" spans="1:5" ht="15.75" outlineLevel="1" x14ac:dyDescent="0.25">
      <c r="A1169" s="25">
        <f>A1168</f>
        <v>44014</v>
      </c>
      <c r="B1169" s="26" t="str">
        <f>B1168</f>
        <v>BRAMMERS ATHLETIC WAREHOUSE</v>
      </c>
      <c r="C1169" s="24">
        <f>SUBTOTAL(9,C1168:C1168)</f>
        <v>1638</v>
      </c>
      <c r="D1169" s="24" t="s">
        <v>1012</v>
      </c>
    </row>
    <row r="1170" spans="1:5" outlineLevel="2" x14ac:dyDescent="0.2">
      <c r="A1170" s="29">
        <v>44014</v>
      </c>
      <c r="B1170" s="1" t="s">
        <v>526</v>
      </c>
      <c r="C1170" s="2">
        <v>243283</v>
      </c>
      <c r="D1170" s="5" t="str">
        <f t="shared" si="18"/>
        <v/>
      </c>
      <c r="E1170" t="s">
        <v>146</v>
      </c>
    </row>
    <row r="1171" spans="1:5" ht="15.75" outlineLevel="1" x14ac:dyDescent="0.25">
      <c r="A1171" s="25">
        <f>A1170</f>
        <v>44014</v>
      </c>
      <c r="B1171" s="26" t="str">
        <f>B1170</f>
        <v>THE BROKERAGE STORE INC</v>
      </c>
      <c r="C1171" s="24">
        <f>SUBTOTAL(9,C1170:C1170)</f>
        <v>243283</v>
      </c>
      <c r="D1171" s="24" t="s">
        <v>1012</v>
      </c>
    </row>
    <row r="1172" spans="1:5" outlineLevel="2" x14ac:dyDescent="0.2">
      <c r="A1172" s="29">
        <v>44014</v>
      </c>
      <c r="B1172" s="1" t="s">
        <v>527</v>
      </c>
      <c r="C1172" s="2">
        <v>93.12</v>
      </c>
      <c r="D1172" s="5" t="str">
        <f t="shared" si="18"/>
        <v/>
      </c>
      <c r="E1172" t="s">
        <v>67</v>
      </c>
    </row>
    <row r="1173" spans="1:5" ht="15.75" outlineLevel="1" x14ac:dyDescent="0.25">
      <c r="A1173" s="25">
        <f>A1172</f>
        <v>44014</v>
      </c>
      <c r="B1173" s="26" t="str">
        <f>B1172</f>
        <v>BROOKSHIRE STEEL</v>
      </c>
      <c r="C1173" s="24">
        <f>SUBTOTAL(9,C1172:C1172)</f>
        <v>93.12</v>
      </c>
      <c r="D1173" s="24" t="s">
        <v>1012</v>
      </c>
    </row>
    <row r="1174" spans="1:5" outlineLevel="2" x14ac:dyDescent="0.2">
      <c r="A1174" s="29">
        <v>44014</v>
      </c>
      <c r="B1174" s="1" t="s">
        <v>115</v>
      </c>
      <c r="C1174" s="2">
        <v>845.98</v>
      </c>
      <c r="D1174" s="5" t="str">
        <f t="shared" si="18"/>
        <v/>
      </c>
      <c r="E1174" t="s">
        <v>396</v>
      </c>
    </row>
    <row r="1175" spans="1:5" outlineLevel="2" x14ac:dyDescent="0.2">
      <c r="A1175" s="29">
        <v>44014</v>
      </c>
      <c r="B1175" s="1" t="s">
        <v>115</v>
      </c>
      <c r="C1175" s="2">
        <v>46.64</v>
      </c>
      <c r="D1175" s="5" t="str">
        <f t="shared" si="18"/>
        <v/>
      </c>
      <c r="E1175" t="s">
        <v>67</v>
      </c>
    </row>
    <row r="1176" spans="1:5" ht="15.75" outlineLevel="1" x14ac:dyDescent="0.25">
      <c r="A1176" s="25">
        <f>A1175</f>
        <v>44014</v>
      </c>
      <c r="B1176" s="26" t="str">
        <f>B1175</f>
        <v>BROOKSIDE EQUIPMENT SALES INC</v>
      </c>
      <c r="C1176" s="24">
        <f>SUBTOTAL(9,C1174:C1175)</f>
        <v>892.62</v>
      </c>
      <c r="D1176" s="24" t="s">
        <v>1012</v>
      </c>
    </row>
    <row r="1177" spans="1:5" outlineLevel="2" x14ac:dyDescent="0.2">
      <c r="A1177" s="29">
        <v>44014</v>
      </c>
      <c r="B1177" s="1" t="s">
        <v>468</v>
      </c>
      <c r="C1177" s="2">
        <v>734.98</v>
      </c>
      <c r="D1177" s="5" t="str">
        <f t="shared" si="18"/>
        <v/>
      </c>
      <c r="E1177" t="s">
        <v>67</v>
      </c>
    </row>
    <row r="1178" spans="1:5" ht="15.75" outlineLevel="1" x14ac:dyDescent="0.25">
      <c r="A1178" s="25">
        <f>A1177</f>
        <v>44014</v>
      </c>
      <c r="B1178" s="26" t="str">
        <f>B1177</f>
        <v>BUILDERS PRODUCTS INC</v>
      </c>
      <c r="C1178" s="24">
        <f>SUBTOTAL(9,C1177:C1177)</f>
        <v>734.98</v>
      </c>
      <c r="D1178" s="24" t="s">
        <v>1012</v>
      </c>
    </row>
    <row r="1179" spans="1:5" outlineLevel="2" x14ac:dyDescent="0.2">
      <c r="A1179" s="29">
        <v>44014</v>
      </c>
      <c r="B1179" s="1" t="s">
        <v>150</v>
      </c>
      <c r="C1179" s="2">
        <v>585</v>
      </c>
      <c r="D1179" s="5" t="str">
        <f t="shared" si="18"/>
        <v/>
      </c>
      <c r="E1179" t="s">
        <v>76</v>
      </c>
    </row>
    <row r="1180" spans="1:5" ht="15.75" outlineLevel="1" x14ac:dyDescent="0.25">
      <c r="A1180" s="25">
        <f>A1179</f>
        <v>44014</v>
      </c>
      <c r="B1180" s="26" t="str">
        <f>B1179</f>
        <v>BUTLER BUSINESS PRODUCTS LLC</v>
      </c>
      <c r="C1180" s="24">
        <f>SUBTOTAL(9,C1179:C1179)</f>
        <v>585</v>
      </c>
      <c r="D1180" s="24" t="s">
        <v>1012</v>
      </c>
    </row>
    <row r="1181" spans="1:5" outlineLevel="2" x14ac:dyDescent="0.2">
      <c r="A1181" s="29">
        <v>44014</v>
      </c>
      <c r="B1181" s="1" t="s">
        <v>528</v>
      </c>
      <c r="C1181" s="2">
        <v>2300.0100000000002</v>
      </c>
      <c r="D1181" s="5" t="str">
        <f t="shared" si="18"/>
        <v/>
      </c>
      <c r="E1181" t="s">
        <v>71</v>
      </c>
    </row>
    <row r="1182" spans="1:5" outlineLevel="2" x14ac:dyDescent="0.2">
      <c r="A1182" s="29">
        <v>44014</v>
      </c>
      <c r="B1182" s="1" t="s">
        <v>528</v>
      </c>
      <c r="C1182" s="2">
        <v>2300.0100000000002</v>
      </c>
      <c r="D1182" s="5" t="str">
        <f t="shared" si="18"/>
        <v/>
      </c>
      <c r="E1182" t="s">
        <v>71</v>
      </c>
    </row>
    <row r="1183" spans="1:5" outlineLevel="2" x14ac:dyDescent="0.2">
      <c r="A1183" s="29">
        <v>44014</v>
      </c>
      <c r="B1183" s="1" t="s">
        <v>528</v>
      </c>
      <c r="C1183" s="2">
        <v>2300.0100000000002</v>
      </c>
      <c r="D1183" s="5" t="str">
        <f t="shared" si="18"/>
        <v/>
      </c>
      <c r="E1183" t="s">
        <v>71</v>
      </c>
    </row>
    <row r="1184" spans="1:5" ht="15.75" outlineLevel="1" x14ac:dyDescent="0.25">
      <c r="A1184" s="25">
        <f>A1183</f>
        <v>44014</v>
      </c>
      <c r="B1184" s="26" t="str">
        <f>B1183</f>
        <v>CARRIER CORPORATION</v>
      </c>
      <c r="C1184" s="24">
        <f>SUBTOTAL(9,C1181:C1183)</f>
        <v>6900.0300000000007</v>
      </c>
      <c r="D1184" s="24" t="s">
        <v>1012</v>
      </c>
    </row>
    <row r="1185" spans="1:5" outlineLevel="2" x14ac:dyDescent="0.2">
      <c r="A1185" s="29">
        <v>44014</v>
      </c>
      <c r="B1185" s="1" t="s">
        <v>529</v>
      </c>
      <c r="C1185" s="2">
        <v>67564</v>
      </c>
      <c r="D1185" s="5" t="str">
        <f t="shared" si="18"/>
        <v/>
      </c>
      <c r="E1185" t="s">
        <v>63</v>
      </c>
    </row>
    <row r="1186" spans="1:5" outlineLevel="2" x14ac:dyDescent="0.2">
      <c r="A1186" s="29">
        <v>44014</v>
      </c>
      <c r="B1186" s="1" t="s">
        <v>529</v>
      </c>
      <c r="C1186" s="2">
        <v>45047.5</v>
      </c>
      <c r="D1186" s="5" t="str">
        <f t="shared" si="18"/>
        <v/>
      </c>
      <c r="E1186" t="s">
        <v>63</v>
      </c>
    </row>
    <row r="1187" spans="1:5" outlineLevel="2" x14ac:dyDescent="0.2">
      <c r="A1187" s="29">
        <v>44014</v>
      </c>
      <c r="B1187" s="1" t="s">
        <v>529</v>
      </c>
      <c r="C1187" s="2">
        <v>43698.5</v>
      </c>
      <c r="D1187" s="5" t="str">
        <f t="shared" si="18"/>
        <v/>
      </c>
      <c r="E1187" t="s">
        <v>63</v>
      </c>
    </row>
    <row r="1188" spans="1:5" outlineLevel="2" x14ac:dyDescent="0.2">
      <c r="A1188" s="29">
        <v>44014</v>
      </c>
      <c r="B1188" s="1" t="s">
        <v>529</v>
      </c>
      <c r="C1188" s="2">
        <v>95838.5</v>
      </c>
      <c r="D1188" s="5" t="str">
        <f t="shared" si="18"/>
        <v/>
      </c>
      <c r="E1188" t="s">
        <v>63</v>
      </c>
    </row>
    <row r="1189" spans="1:5" outlineLevel="2" x14ac:dyDescent="0.2">
      <c r="A1189" s="29">
        <v>44014</v>
      </c>
      <c r="B1189" s="1" t="s">
        <v>529</v>
      </c>
      <c r="C1189" s="2">
        <v>103409.5</v>
      </c>
      <c r="D1189" s="5" t="str">
        <f t="shared" si="18"/>
        <v/>
      </c>
      <c r="E1189" t="s">
        <v>63</v>
      </c>
    </row>
    <row r="1190" spans="1:5" outlineLevel="2" x14ac:dyDescent="0.2">
      <c r="A1190" s="29">
        <v>44014</v>
      </c>
      <c r="B1190" s="1" t="s">
        <v>529</v>
      </c>
      <c r="C1190" s="2">
        <v>76490.5</v>
      </c>
      <c r="D1190" s="5" t="str">
        <f t="shared" si="18"/>
        <v/>
      </c>
      <c r="E1190" t="s">
        <v>63</v>
      </c>
    </row>
    <row r="1191" spans="1:5" ht="15.75" outlineLevel="1" x14ac:dyDescent="0.25">
      <c r="A1191" s="25">
        <f>A1190</f>
        <v>44014</v>
      </c>
      <c r="B1191" s="26" t="str">
        <f>B1190</f>
        <v>CENERGISTIC LLC</v>
      </c>
      <c r="C1191" s="24">
        <f>SUBTOTAL(9,C1185:C1190)</f>
        <v>432048.5</v>
      </c>
      <c r="D1191" s="24" t="s">
        <v>1012</v>
      </c>
    </row>
    <row r="1192" spans="1:5" outlineLevel="2" x14ac:dyDescent="0.2">
      <c r="A1192" s="29">
        <v>44014</v>
      </c>
      <c r="B1192" s="1" t="s">
        <v>530</v>
      </c>
      <c r="C1192" s="2">
        <v>487</v>
      </c>
      <c r="D1192" s="5" t="str">
        <f t="shared" si="18"/>
        <v/>
      </c>
      <c r="E1192" t="s">
        <v>71</v>
      </c>
    </row>
    <row r="1193" spans="1:5" outlineLevel="2" x14ac:dyDescent="0.2">
      <c r="A1193" s="29">
        <v>44014</v>
      </c>
      <c r="B1193" s="1" t="s">
        <v>530</v>
      </c>
      <c r="C1193" s="2">
        <v>1367</v>
      </c>
      <c r="D1193" s="5" t="str">
        <f t="shared" si="18"/>
        <v/>
      </c>
      <c r="E1193" t="s">
        <v>71</v>
      </c>
    </row>
    <row r="1194" spans="1:5" ht="15.75" outlineLevel="1" x14ac:dyDescent="0.25">
      <c r="A1194" s="25">
        <f>A1193</f>
        <v>44014</v>
      </c>
      <c r="B1194" s="26" t="str">
        <f>B1193</f>
        <v>CENTRIFUGAL PUMP &amp; MOTOR REPAIR</v>
      </c>
      <c r="C1194" s="24">
        <f>SUBTOTAL(9,C1192:C1193)</f>
        <v>1854</v>
      </c>
      <c r="D1194" s="24" t="s">
        <v>1012</v>
      </c>
    </row>
    <row r="1195" spans="1:5" outlineLevel="2" x14ac:dyDescent="0.2">
      <c r="A1195" s="29">
        <v>44014</v>
      </c>
      <c r="B1195" s="1" t="s">
        <v>410</v>
      </c>
      <c r="C1195" s="2">
        <v>6854</v>
      </c>
      <c r="D1195" s="5" t="str">
        <f t="shared" si="18"/>
        <v/>
      </c>
      <c r="E1195" t="s">
        <v>71</v>
      </c>
    </row>
    <row r="1196" spans="1:5" outlineLevel="2" x14ac:dyDescent="0.2">
      <c r="A1196" s="29">
        <v>44014</v>
      </c>
      <c r="B1196" s="1" t="s">
        <v>410</v>
      </c>
      <c r="C1196" s="2">
        <v>46075</v>
      </c>
      <c r="D1196" s="5" t="str">
        <f t="shared" si="18"/>
        <v/>
      </c>
      <c r="E1196" t="s">
        <v>71</v>
      </c>
    </row>
    <row r="1197" spans="1:5" outlineLevel="2" x14ac:dyDescent="0.2">
      <c r="A1197" s="29">
        <v>44014</v>
      </c>
      <c r="B1197" s="1" t="s">
        <v>410</v>
      </c>
      <c r="C1197" s="2">
        <v>80000</v>
      </c>
      <c r="D1197" s="5" t="str">
        <f t="shared" si="18"/>
        <v/>
      </c>
      <c r="E1197" t="s">
        <v>81</v>
      </c>
    </row>
    <row r="1198" spans="1:5" ht="15.75" outlineLevel="1" x14ac:dyDescent="0.25">
      <c r="A1198" s="25">
        <f>A1197</f>
        <v>44014</v>
      </c>
      <c r="B1198" s="26" t="str">
        <f>B1197</f>
        <v>CFI MECHANICAL INC</v>
      </c>
      <c r="C1198" s="24">
        <f>SUBTOTAL(9,C1195:C1197)</f>
        <v>132929</v>
      </c>
      <c r="D1198" s="24" t="s">
        <v>1012</v>
      </c>
    </row>
    <row r="1199" spans="1:5" outlineLevel="2" x14ac:dyDescent="0.2">
      <c r="A1199" s="29">
        <v>44014</v>
      </c>
      <c r="B1199" s="1" t="s">
        <v>491</v>
      </c>
      <c r="C1199" s="2">
        <v>1185.32</v>
      </c>
      <c r="D1199" s="5" t="str">
        <f t="shared" si="18"/>
        <v/>
      </c>
      <c r="E1199" t="s">
        <v>76</v>
      </c>
    </row>
    <row r="1200" spans="1:5" ht="15.75" outlineLevel="1" x14ac:dyDescent="0.25">
      <c r="A1200" s="25">
        <f>A1199</f>
        <v>44014</v>
      </c>
      <c r="B1200" s="26" t="str">
        <f>B1199</f>
        <v>CHALLENGE OFFICE PRODUCTS INC</v>
      </c>
      <c r="C1200" s="24">
        <f>SUBTOTAL(9,C1199:C1199)</f>
        <v>1185.32</v>
      </c>
      <c r="D1200" s="24" t="s">
        <v>1012</v>
      </c>
    </row>
    <row r="1201" spans="1:5" outlineLevel="2" x14ac:dyDescent="0.2">
      <c r="A1201" s="29">
        <v>44014</v>
      </c>
      <c r="B1201" s="1" t="s">
        <v>23</v>
      </c>
      <c r="C1201" s="2">
        <v>170.75</v>
      </c>
      <c r="D1201" s="5" t="str">
        <f t="shared" si="18"/>
        <v/>
      </c>
      <c r="E1201" t="s">
        <v>79</v>
      </c>
    </row>
    <row r="1202" spans="1:5" ht="15.75" outlineLevel="1" x14ac:dyDescent="0.25">
      <c r="A1202" s="25">
        <f>A1201</f>
        <v>44014</v>
      </c>
      <c r="B1202" s="26" t="str">
        <f>B1201</f>
        <v>CHICK FIL A</v>
      </c>
      <c r="C1202" s="24">
        <f>SUBTOTAL(9,C1201:C1201)</f>
        <v>170.75</v>
      </c>
      <c r="D1202" s="24" t="s">
        <v>1012</v>
      </c>
    </row>
    <row r="1203" spans="1:5" outlineLevel="2" x14ac:dyDescent="0.2">
      <c r="A1203" s="29">
        <v>44014</v>
      </c>
      <c r="B1203" s="1" t="s">
        <v>486</v>
      </c>
      <c r="C1203" s="2">
        <v>10510.95</v>
      </c>
      <c r="D1203" s="5" t="str">
        <f t="shared" si="18"/>
        <v/>
      </c>
      <c r="E1203" t="s">
        <v>85</v>
      </c>
    </row>
    <row r="1204" spans="1:5" outlineLevel="2" x14ac:dyDescent="0.2">
      <c r="A1204" s="29">
        <v>44014</v>
      </c>
      <c r="B1204" s="1" t="s">
        <v>486</v>
      </c>
      <c r="C1204" s="2">
        <v>3364.87</v>
      </c>
      <c r="D1204" s="5" t="str">
        <f t="shared" si="18"/>
        <v/>
      </c>
      <c r="E1204" t="s">
        <v>85</v>
      </c>
    </row>
    <row r="1205" spans="1:5" outlineLevel="2" x14ac:dyDescent="0.2">
      <c r="A1205" s="29">
        <v>44014</v>
      </c>
      <c r="B1205" s="1" t="s">
        <v>486</v>
      </c>
      <c r="C1205" s="2">
        <v>438.65</v>
      </c>
      <c r="D1205" s="5" t="str">
        <f t="shared" si="18"/>
        <v/>
      </c>
      <c r="E1205" t="s">
        <v>85</v>
      </c>
    </row>
    <row r="1206" spans="1:5" ht="15.75" outlineLevel="1" x14ac:dyDescent="0.25">
      <c r="A1206" s="25">
        <f>A1205</f>
        <v>44014</v>
      </c>
      <c r="B1206" s="26" t="str">
        <f>B1205</f>
        <v>CINCO MUD #10</v>
      </c>
      <c r="C1206" s="24">
        <f>SUBTOTAL(9,C1203:C1205)</f>
        <v>14314.47</v>
      </c>
      <c r="D1206" s="24" t="s">
        <v>1012</v>
      </c>
    </row>
    <row r="1207" spans="1:5" outlineLevel="2" x14ac:dyDescent="0.2">
      <c r="A1207" s="29">
        <v>44014</v>
      </c>
      <c r="B1207" s="1" t="s">
        <v>487</v>
      </c>
      <c r="C1207" s="2">
        <v>325.70999999999998</v>
      </c>
      <c r="D1207" s="5" t="str">
        <f t="shared" si="18"/>
        <v/>
      </c>
      <c r="E1207" t="s">
        <v>85</v>
      </c>
    </row>
    <row r="1208" spans="1:5" outlineLevel="2" x14ac:dyDescent="0.2">
      <c r="A1208" s="29">
        <v>44014</v>
      </c>
      <c r="B1208" s="1" t="s">
        <v>487</v>
      </c>
      <c r="C1208" s="2">
        <v>34.5</v>
      </c>
      <c r="D1208" s="5" t="str">
        <f t="shared" si="18"/>
        <v/>
      </c>
      <c r="E1208" t="s">
        <v>85</v>
      </c>
    </row>
    <row r="1209" spans="1:5" outlineLevel="2" x14ac:dyDescent="0.2">
      <c r="A1209" s="29">
        <v>44014</v>
      </c>
      <c r="B1209" s="1" t="s">
        <v>487</v>
      </c>
      <c r="C1209" s="2">
        <v>659.02</v>
      </c>
      <c r="D1209" s="5" t="str">
        <f t="shared" si="18"/>
        <v/>
      </c>
      <c r="E1209" t="s">
        <v>85</v>
      </c>
    </row>
    <row r="1210" spans="1:5" outlineLevel="2" x14ac:dyDescent="0.2">
      <c r="A1210" s="29">
        <v>44014</v>
      </c>
      <c r="B1210" s="1" t="s">
        <v>487</v>
      </c>
      <c r="C1210" s="2">
        <v>693.52</v>
      </c>
      <c r="D1210" s="5" t="str">
        <f t="shared" si="18"/>
        <v/>
      </c>
      <c r="E1210" t="s">
        <v>85</v>
      </c>
    </row>
    <row r="1211" spans="1:5" ht="15.75" outlineLevel="1" x14ac:dyDescent="0.25">
      <c r="A1211" s="25">
        <f>A1210</f>
        <v>44014</v>
      </c>
      <c r="B1211" s="26" t="str">
        <f>B1210</f>
        <v>CINCO MUD 14</v>
      </c>
      <c r="C1211" s="24">
        <f>SUBTOTAL(9,C1207:C1210)</f>
        <v>1712.75</v>
      </c>
      <c r="D1211" s="24" t="s">
        <v>1012</v>
      </c>
    </row>
    <row r="1212" spans="1:5" outlineLevel="2" x14ac:dyDescent="0.2">
      <c r="A1212" s="29">
        <v>44014</v>
      </c>
      <c r="B1212" s="1" t="s">
        <v>489</v>
      </c>
      <c r="C1212" s="2">
        <v>958.49</v>
      </c>
      <c r="D1212" s="5" t="str">
        <f t="shared" si="18"/>
        <v/>
      </c>
      <c r="E1212" t="s">
        <v>85</v>
      </c>
    </row>
    <row r="1213" spans="1:5" outlineLevel="2" x14ac:dyDescent="0.2">
      <c r="A1213" s="29">
        <v>44014</v>
      </c>
      <c r="B1213" s="1" t="s">
        <v>489</v>
      </c>
      <c r="C1213" s="2">
        <v>200.97</v>
      </c>
      <c r="D1213" s="5" t="str">
        <f t="shared" si="18"/>
        <v/>
      </c>
      <c r="E1213" t="s">
        <v>85</v>
      </c>
    </row>
    <row r="1214" spans="1:5" ht="15.75" outlineLevel="1" x14ac:dyDescent="0.25">
      <c r="A1214" s="25">
        <f>A1213</f>
        <v>44014</v>
      </c>
      <c r="B1214" s="26" t="str">
        <f>B1213</f>
        <v>CINC0 MUD #9</v>
      </c>
      <c r="C1214" s="24">
        <f>SUBTOTAL(9,C1212:C1213)</f>
        <v>1159.46</v>
      </c>
      <c r="D1214" s="24" t="s">
        <v>1012</v>
      </c>
    </row>
    <row r="1215" spans="1:5" outlineLevel="2" x14ac:dyDescent="0.2">
      <c r="A1215" s="29">
        <v>44014</v>
      </c>
      <c r="B1215" s="1" t="s">
        <v>531</v>
      </c>
      <c r="C1215" s="2">
        <v>1147.44</v>
      </c>
      <c r="D1215" s="5" t="str">
        <f t="shared" si="18"/>
        <v/>
      </c>
      <c r="E1215" t="s">
        <v>85</v>
      </c>
    </row>
    <row r="1216" spans="1:5" outlineLevel="2" x14ac:dyDescent="0.2">
      <c r="A1216" s="29">
        <v>44014</v>
      </c>
      <c r="B1216" s="1" t="s">
        <v>531</v>
      </c>
      <c r="C1216" s="2">
        <v>19.5</v>
      </c>
      <c r="D1216" s="5" t="str">
        <f t="shared" si="18"/>
        <v/>
      </c>
      <c r="E1216" t="s">
        <v>85</v>
      </c>
    </row>
    <row r="1217" spans="1:5" outlineLevel="2" x14ac:dyDescent="0.2">
      <c r="A1217" s="29">
        <v>44014</v>
      </c>
      <c r="B1217" s="1" t="s">
        <v>531</v>
      </c>
      <c r="C1217" s="2">
        <v>19.5</v>
      </c>
      <c r="D1217" s="5" t="str">
        <f t="shared" si="18"/>
        <v/>
      </c>
      <c r="E1217" t="s">
        <v>85</v>
      </c>
    </row>
    <row r="1218" spans="1:5" outlineLevel="2" x14ac:dyDescent="0.2">
      <c r="A1218" s="29">
        <v>44014</v>
      </c>
      <c r="B1218" s="1" t="s">
        <v>531</v>
      </c>
      <c r="C1218" s="2">
        <v>58.5</v>
      </c>
      <c r="D1218" s="5" t="str">
        <f t="shared" si="18"/>
        <v/>
      </c>
      <c r="E1218" t="s">
        <v>85</v>
      </c>
    </row>
    <row r="1219" spans="1:5" outlineLevel="2" x14ac:dyDescent="0.2">
      <c r="A1219" s="29">
        <v>44014</v>
      </c>
      <c r="B1219" s="1" t="s">
        <v>531</v>
      </c>
      <c r="C1219" s="2">
        <v>305.66000000000003</v>
      </c>
      <c r="D1219" s="5" t="str">
        <f t="shared" si="18"/>
        <v/>
      </c>
      <c r="E1219" t="s">
        <v>85</v>
      </c>
    </row>
    <row r="1220" spans="1:5" ht="15.75" outlineLevel="1" x14ac:dyDescent="0.25">
      <c r="A1220" s="25">
        <f>A1219</f>
        <v>44014</v>
      </c>
      <c r="B1220" s="26" t="str">
        <f>B1219</f>
        <v>CINCO SOUTHWEST MUD #3</v>
      </c>
      <c r="C1220" s="24">
        <f>SUBTOTAL(9,C1215:C1219)</f>
        <v>1550.6000000000001</v>
      </c>
      <c r="D1220" s="24" t="s">
        <v>1012</v>
      </c>
    </row>
    <row r="1221" spans="1:5" outlineLevel="2" x14ac:dyDescent="0.2">
      <c r="A1221" s="29">
        <v>44014</v>
      </c>
      <c r="B1221" s="1" t="s">
        <v>490</v>
      </c>
      <c r="C1221" s="2">
        <v>1085.1400000000001</v>
      </c>
      <c r="D1221" s="5" t="str">
        <f t="shared" si="18"/>
        <v/>
      </c>
      <c r="E1221" t="s">
        <v>85</v>
      </c>
    </row>
    <row r="1222" spans="1:5" outlineLevel="2" x14ac:dyDescent="0.2">
      <c r="A1222" s="29">
        <v>44014</v>
      </c>
      <c r="B1222" s="1" t="s">
        <v>490</v>
      </c>
      <c r="C1222" s="2">
        <v>1130.8499999999999</v>
      </c>
      <c r="D1222" s="5" t="str">
        <f t="shared" si="18"/>
        <v/>
      </c>
      <c r="E1222" t="s">
        <v>85</v>
      </c>
    </row>
    <row r="1223" spans="1:5" ht="15.75" outlineLevel="1" x14ac:dyDescent="0.25">
      <c r="A1223" s="25">
        <f>A1222</f>
        <v>44014</v>
      </c>
      <c r="B1223" s="26" t="str">
        <f>B1222</f>
        <v>CINCO SOUTHWEST MUD #4</v>
      </c>
      <c r="C1223" s="24">
        <f>SUBTOTAL(9,C1221:C1222)</f>
        <v>2215.9899999999998</v>
      </c>
      <c r="D1223" s="24" t="s">
        <v>1012</v>
      </c>
    </row>
    <row r="1224" spans="1:5" outlineLevel="2" x14ac:dyDescent="0.2">
      <c r="A1224" s="29">
        <v>44014</v>
      </c>
      <c r="B1224" s="1" t="s">
        <v>59</v>
      </c>
      <c r="C1224" s="2">
        <v>74.17</v>
      </c>
      <c r="D1224" s="5" t="str">
        <f t="shared" ref="D1224:D1287" si="19">IF(E1224="","TOTAL","")</f>
        <v/>
      </c>
      <c r="E1224" t="s">
        <v>85</v>
      </c>
    </row>
    <row r="1225" spans="1:5" outlineLevel="2" x14ac:dyDescent="0.2">
      <c r="A1225" s="29">
        <v>44014</v>
      </c>
      <c r="B1225" s="1" t="s">
        <v>59</v>
      </c>
      <c r="C1225" s="2">
        <v>911.96</v>
      </c>
      <c r="D1225" s="5" t="str">
        <f t="shared" si="19"/>
        <v/>
      </c>
      <c r="E1225" t="s">
        <v>85</v>
      </c>
    </row>
    <row r="1226" spans="1:5" outlineLevel="2" x14ac:dyDescent="0.2">
      <c r="A1226" s="29">
        <v>44014</v>
      </c>
      <c r="B1226" s="1" t="s">
        <v>59</v>
      </c>
      <c r="C1226" s="2">
        <v>5196.6099999999997</v>
      </c>
      <c r="D1226" s="5" t="str">
        <f t="shared" si="19"/>
        <v/>
      </c>
      <c r="E1226" t="s">
        <v>85</v>
      </c>
    </row>
    <row r="1227" spans="1:5" outlineLevel="2" x14ac:dyDescent="0.2">
      <c r="A1227" s="29">
        <v>44014</v>
      </c>
      <c r="B1227" s="1" t="s">
        <v>59</v>
      </c>
      <c r="C1227" s="2">
        <v>130</v>
      </c>
      <c r="D1227" s="5" t="str">
        <f t="shared" si="19"/>
        <v/>
      </c>
      <c r="E1227" t="s">
        <v>85</v>
      </c>
    </row>
    <row r="1228" spans="1:5" outlineLevel="2" x14ac:dyDescent="0.2">
      <c r="A1228" s="29">
        <v>44014</v>
      </c>
      <c r="B1228" s="1" t="s">
        <v>59</v>
      </c>
      <c r="C1228" s="2">
        <v>3943.7</v>
      </c>
      <c r="D1228" s="5" t="str">
        <f t="shared" si="19"/>
        <v/>
      </c>
      <c r="E1228" t="s">
        <v>85</v>
      </c>
    </row>
    <row r="1229" spans="1:5" outlineLevel="2" x14ac:dyDescent="0.2">
      <c r="A1229" s="29">
        <v>44014</v>
      </c>
      <c r="B1229" s="1" t="s">
        <v>59</v>
      </c>
      <c r="C1229" s="2">
        <v>1278.53</v>
      </c>
      <c r="D1229" s="5" t="str">
        <f t="shared" si="19"/>
        <v/>
      </c>
      <c r="E1229" t="s">
        <v>85</v>
      </c>
    </row>
    <row r="1230" spans="1:5" outlineLevel="2" x14ac:dyDescent="0.2">
      <c r="A1230" s="29">
        <v>44014</v>
      </c>
      <c r="B1230" s="1" t="s">
        <v>59</v>
      </c>
      <c r="C1230" s="2">
        <v>368.82</v>
      </c>
      <c r="D1230" s="5" t="str">
        <f t="shared" si="19"/>
        <v/>
      </c>
      <c r="E1230" t="s">
        <v>85</v>
      </c>
    </row>
    <row r="1231" spans="1:5" outlineLevel="2" x14ac:dyDescent="0.2">
      <c r="A1231" s="29">
        <v>44014</v>
      </c>
      <c r="B1231" s="1" t="s">
        <v>59</v>
      </c>
      <c r="C1231" s="2">
        <v>388.24</v>
      </c>
      <c r="D1231" s="5" t="str">
        <f t="shared" si="19"/>
        <v/>
      </c>
      <c r="E1231" t="s">
        <v>85</v>
      </c>
    </row>
    <row r="1232" spans="1:5" outlineLevel="2" x14ac:dyDescent="0.2">
      <c r="A1232" s="29">
        <v>44014</v>
      </c>
      <c r="B1232" s="1" t="s">
        <v>59</v>
      </c>
      <c r="C1232" s="2">
        <v>213.53</v>
      </c>
      <c r="D1232" s="5" t="str">
        <f t="shared" si="19"/>
        <v/>
      </c>
      <c r="E1232" t="s">
        <v>85</v>
      </c>
    </row>
    <row r="1233" spans="1:5" outlineLevel="2" x14ac:dyDescent="0.2">
      <c r="A1233" s="29">
        <v>44014</v>
      </c>
      <c r="B1233" s="1" t="s">
        <v>59</v>
      </c>
      <c r="C1233" s="2">
        <v>970.59</v>
      </c>
      <c r="D1233" s="5" t="str">
        <f t="shared" si="19"/>
        <v/>
      </c>
      <c r="E1233" t="s">
        <v>85</v>
      </c>
    </row>
    <row r="1234" spans="1:5" outlineLevel="2" x14ac:dyDescent="0.2">
      <c r="A1234" s="29">
        <v>44014</v>
      </c>
      <c r="B1234" s="1" t="s">
        <v>59</v>
      </c>
      <c r="C1234" s="2">
        <v>1581.91</v>
      </c>
      <c r="D1234" s="5" t="str">
        <f t="shared" si="19"/>
        <v/>
      </c>
      <c r="E1234" t="s">
        <v>85</v>
      </c>
    </row>
    <row r="1235" spans="1:5" outlineLevel="2" x14ac:dyDescent="0.2">
      <c r="A1235" s="29">
        <v>44014</v>
      </c>
      <c r="B1235" s="1" t="s">
        <v>59</v>
      </c>
      <c r="C1235" s="2">
        <v>5314.4</v>
      </c>
      <c r="D1235" s="5" t="str">
        <f t="shared" si="19"/>
        <v/>
      </c>
      <c r="E1235" t="s">
        <v>85</v>
      </c>
    </row>
    <row r="1236" spans="1:5" outlineLevel="2" x14ac:dyDescent="0.2">
      <c r="A1236" s="29">
        <v>44014</v>
      </c>
      <c r="B1236" s="1" t="s">
        <v>59</v>
      </c>
      <c r="C1236" s="2">
        <v>2886.8</v>
      </c>
      <c r="D1236" s="5" t="str">
        <f t="shared" si="19"/>
        <v/>
      </c>
      <c r="E1236" t="s">
        <v>85</v>
      </c>
    </row>
    <row r="1237" spans="1:5" outlineLevel="2" x14ac:dyDescent="0.2">
      <c r="A1237" s="29">
        <v>44014</v>
      </c>
      <c r="B1237" s="1" t="s">
        <v>59</v>
      </c>
      <c r="C1237" s="2">
        <v>2914.6</v>
      </c>
      <c r="D1237" s="5" t="str">
        <f t="shared" si="19"/>
        <v/>
      </c>
      <c r="E1237" t="s">
        <v>85</v>
      </c>
    </row>
    <row r="1238" spans="1:5" outlineLevel="2" x14ac:dyDescent="0.2">
      <c r="A1238" s="29">
        <v>44014</v>
      </c>
      <c r="B1238" s="1" t="s">
        <v>59</v>
      </c>
      <c r="C1238" s="2">
        <v>3709.49</v>
      </c>
      <c r="D1238" s="5" t="str">
        <f t="shared" si="19"/>
        <v/>
      </c>
      <c r="E1238" t="s">
        <v>85</v>
      </c>
    </row>
    <row r="1239" spans="1:5" outlineLevel="2" x14ac:dyDescent="0.2">
      <c r="A1239" s="29">
        <v>44014</v>
      </c>
      <c r="B1239" s="1" t="s">
        <v>59</v>
      </c>
      <c r="C1239" s="2">
        <v>137.32</v>
      </c>
      <c r="D1239" s="5" t="str">
        <f t="shared" si="19"/>
        <v/>
      </c>
      <c r="E1239" t="s">
        <v>85</v>
      </c>
    </row>
    <row r="1240" spans="1:5" outlineLevel="2" x14ac:dyDescent="0.2">
      <c r="A1240" s="29">
        <v>44014</v>
      </c>
      <c r="B1240" s="1" t="s">
        <v>59</v>
      </c>
      <c r="C1240" s="2">
        <v>135.46</v>
      </c>
      <c r="D1240" s="5" t="str">
        <f t="shared" si="19"/>
        <v/>
      </c>
      <c r="E1240" t="s">
        <v>85</v>
      </c>
    </row>
    <row r="1241" spans="1:5" outlineLevel="2" x14ac:dyDescent="0.2">
      <c r="A1241" s="29">
        <v>44014</v>
      </c>
      <c r="B1241" s="1" t="s">
        <v>59</v>
      </c>
      <c r="C1241" s="2">
        <v>429.67</v>
      </c>
      <c r="D1241" s="5" t="str">
        <f t="shared" si="19"/>
        <v/>
      </c>
      <c r="E1241" t="s">
        <v>85</v>
      </c>
    </row>
    <row r="1242" spans="1:5" outlineLevel="2" x14ac:dyDescent="0.2">
      <c r="A1242" s="29">
        <v>44014</v>
      </c>
      <c r="B1242" s="1" t="s">
        <v>59</v>
      </c>
      <c r="C1242" s="2">
        <v>1429.12</v>
      </c>
      <c r="D1242" s="5" t="str">
        <f t="shared" si="19"/>
        <v/>
      </c>
      <c r="E1242" t="s">
        <v>85</v>
      </c>
    </row>
    <row r="1243" spans="1:5" outlineLevel="2" x14ac:dyDescent="0.2">
      <c r="A1243" s="29">
        <v>44014</v>
      </c>
      <c r="B1243" s="1" t="s">
        <v>59</v>
      </c>
      <c r="C1243" s="2">
        <v>494.82</v>
      </c>
      <c r="D1243" s="5" t="str">
        <f t="shared" si="19"/>
        <v/>
      </c>
      <c r="E1243" t="s">
        <v>85</v>
      </c>
    </row>
    <row r="1244" spans="1:5" outlineLevel="2" x14ac:dyDescent="0.2">
      <c r="A1244" s="29">
        <v>44014</v>
      </c>
      <c r="B1244" s="1" t="s">
        <v>59</v>
      </c>
      <c r="C1244" s="2">
        <v>1082.32</v>
      </c>
      <c r="D1244" s="5" t="str">
        <f t="shared" si="19"/>
        <v/>
      </c>
      <c r="E1244" t="s">
        <v>85</v>
      </c>
    </row>
    <row r="1245" spans="1:5" ht="15.75" outlineLevel="1" x14ac:dyDescent="0.25">
      <c r="A1245" s="25">
        <f>A1244</f>
        <v>44014</v>
      </c>
      <c r="B1245" s="26" t="str">
        <f>B1244</f>
        <v>CITY OF KATY WATER DEPT</v>
      </c>
      <c r="C1245" s="24">
        <f>SUBTOTAL(9,C1224:C1244)</f>
        <v>33592.06</v>
      </c>
      <c r="D1245" s="24" t="s">
        <v>1012</v>
      </c>
    </row>
    <row r="1246" spans="1:5" outlineLevel="2" x14ac:dyDescent="0.2">
      <c r="A1246" s="29">
        <v>44014</v>
      </c>
      <c r="B1246" s="1" t="s">
        <v>112</v>
      </c>
      <c r="C1246" s="2">
        <v>1810.65</v>
      </c>
      <c r="D1246" s="5" t="str">
        <f t="shared" si="19"/>
        <v/>
      </c>
      <c r="E1246" t="s">
        <v>396</v>
      </c>
    </row>
    <row r="1247" spans="1:5" ht="15.75" outlineLevel="1" x14ac:dyDescent="0.25">
      <c r="A1247" s="25">
        <f>A1246</f>
        <v>44014</v>
      </c>
      <c r="B1247" s="26" t="str">
        <f>B1246</f>
        <v>CITY SUPPLY CO INC</v>
      </c>
      <c r="C1247" s="24">
        <f>SUBTOTAL(9,C1246:C1246)</f>
        <v>1810.65</v>
      </c>
      <c r="D1247" s="24" t="s">
        <v>1012</v>
      </c>
    </row>
    <row r="1248" spans="1:5" outlineLevel="2" x14ac:dyDescent="0.2">
      <c r="A1248" s="29">
        <v>44014</v>
      </c>
      <c r="B1248" s="1" t="s">
        <v>427</v>
      </c>
      <c r="C1248" s="2">
        <v>9890</v>
      </c>
      <c r="D1248" s="5" t="str">
        <f t="shared" si="19"/>
        <v/>
      </c>
      <c r="E1248" t="s">
        <v>81</v>
      </c>
    </row>
    <row r="1249" spans="1:5" ht="15.75" outlineLevel="1" x14ac:dyDescent="0.25">
      <c r="A1249" s="25">
        <f>A1248</f>
        <v>44014</v>
      </c>
      <c r="B1249" s="26" t="str">
        <f>B1248</f>
        <v>CLASSIC PROTECTION SYSTEMS INC</v>
      </c>
      <c r="C1249" s="24">
        <f>SUBTOTAL(9,C1248:C1248)</f>
        <v>9890</v>
      </c>
      <c r="D1249" s="24" t="s">
        <v>1012</v>
      </c>
    </row>
    <row r="1250" spans="1:5" outlineLevel="2" x14ac:dyDescent="0.2">
      <c r="A1250" s="29">
        <v>44014</v>
      </c>
      <c r="B1250" s="1" t="s">
        <v>103</v>
      </c>
      <c r="C1250" s="2">
        <v>198.4</v>
      </c>
      <c r="D1250" s="5" t="str">
        <f t="shared" si="19"/>
        <v/>
      </c>
      <c r="E1250" t="s">
        <v>67</v>
      </c>
    </row>
    <row r="1251" spans="1:5" ht="15.75" outlineLevel="1" x14ac:dyDescent="0.25">
      <c r="A1251" s="25">
        <f>A1250</f>
        <v>44014</v>
      </c>
      <c r="B1251" s="26" t="str">
        <f>B1250</f>
        <v>COASTAL WELDING SUPPLY INC.</v>
      </c>
      <c r="C1251" s="24">
        <f>SUBTOTAL(9,C1250:C1250)</f>
        <v>198.4</v>
      </c>
      <c r="D1251" s="24" t="s">
        <v>1012</v>
      </c>
    </row>
    <row r="1252" spans="1:5" outlineLevel="2" x14ac:dyDescent="0.2">
      <c r="A1252" s="29">
        <v>44014</v>
      </c>
      <c r="B1252" s="1" t="s">
        <v>129</v>
      </c>
      <c r="C1252" s="2">
        <v>2176.83</v>
      </c>
      <c r="D1252" s="5" t="str">
        <f t="shared" si="19"/>
        <v/>
      </c>
      <c r="E1252" t="s">
        <v>67</v>
      </c>
    </row>
    <row r="1253" spans="1:5" outlineLevel="2" x14ac:dyDescent="0.2">
      <c r="A1253" s="29">
        <v>44014</v>
      </c>
      <c r="B1253" s="1" t="s">
        <v>129</v>
      </c>
      <c r="C1253" s="2">
        <v>3269.6</v>
      </c>
      <c r="D1253" s="5" t="str">
        <f t="shared" si="19"/>
        <v/>
      </c>
      <c r="E1253" t="s">
        <v>67</v>
      </c>
    </row>
    <row r="1254" spans="1:5" outlineLevel="2" x14ac:dyDescent="0.2">
      <c r="A1254" s="29">
        <v>44014</v>
      </c>
      <c r="B1254" s="1" t="s">
        <v>129</v>
      </c>
      <c r="C1254" s="2">
        <v>175.98</v>
      </c>
      <c r="D1254" s="5" t="str">
        <f t="shared" si="19"/>
        <v/>
      </c>
      <c r="E1254" t="s">
        <v>67</v>
      </c>
    </row>
    <row r="1255" spans="1:5" ht="15.75" outlineLevel="1" x14ac:dyDescent="0.25">
      <c r="A1255" s="25">
        <f>A1254</f>
        <v>44014</v>
      </c>
      <c r="B1255" s="26" t="str">
        <f>B1254</f>
        <v>CONSOLIDATED ELECTRICAL DISTRIBUTORS INC</v>
      </c>
      <c r="C1255" s="24">
        <f>SUBTOTAL(9,C1252:C1254)</f>
        <v>5622.41</v>
      </c>
      <c r="D1255" s="24" t="s">
        <v>1012</v>
      </c>
    </row>
    <row r="1256" spans="1:5" outlineLevel="2" x14ac:dyDescent="0.2">
      <c r="A1256" s="29">
        <v>44014</v>
      </c>
      <c r="B1256" s="1" t="s">
        <v>532</v>
      </c>
      <c r="C1256" s="2">
        <v>6830.99</v>
      </c>
      <c r="D1256" s="5" t="str">
        <f t="shared" si="19"/>
        <v/>
      </c>
      <c r="E1256" t="s">
        <v>67</v>
      </c>
    </row>
    <row r="1257" spans="1:5" outlineLevel="2" x14ac:dyDescent="0.2">
      <c r="A1257" s="29">
        <v>44014</v>
      </c>
      <c r="B1257" s="1" t="s">
        <v>532</v>
      </c>
      <c r="C1257" s="2">
        <v>1823.61</v>
      </c>
      <c r="D1257" s="5" t="str">
        <f t="shared" si="19"/>
        <v/>
      </c>
      <c r="E1257" t="s">
        <v>67</v>
      </c>
    </row>
    <row r="1258" spans="1:5" outlineLevel="2" x14ac:dyDescent="0.2">
      <c r="A1258" s="29">
        <v>44014</v>
      </c>
      <c r="B1258" s="1" t="s">
        <v>532</v>
      </c>
      <c r="C1258" s="2">
        <v>349.35</v>
      </c>
      <c r="D1258" s="5" t="str">
        <f t="shared" si="19"/>
        <v/>
      </c>
      <c r="E1258" t="s">
        <v>67</v>
      </c>
    </row>
    <row r="1259" spans="1:5" outlineLevel="2" x14ac:dyDescent="0.2">
      <c r="A1259" s="29">
        <v>44014</v>
      </c>
      <c r="B1259" s="1" t="s">
        <v>532</v>
      </c>
      <c r="C1259" s="2">
        <v>1474.26</v>
      </c>
      <c r="D1259" s="5" t="str">
        <f t="shared" si="19"/>
        <v/>
      </c>
      <c r="E1259" t="s">
        <v>67</v>
      </c>
    </row>
    <row r="1260" spans="1:5" ht="15.75" outlineLevel="1" x14ac:dyDescent="0.25">
      <c r="A1260" s="25">
        <f>A1259</f>
        <v>44014</v>
      </c>
      <c r="B1260" s="26" t="str">
        <f>B1259</f>
        <v>CRAWFORD ELECTRIC SUPPLY COMPANY IN</v>
      </c>
      <c r="C1260" s="24">
        <f>SUBTOTAL(9,C1256:C1259)</f>
        <v>10478.210000000001</v>
      </c>
      <c r="D1260" s="24" t="s">
        <v>1012</v>
      </c>
    </row>
    <row r="1261" spans="1:5" outlineLevel="2" x14ac:dyDescent="0.2">
      <c r="A1261" s="29">
        <v>44014</v>
      </c>
      <c r="B1261" s="1" t="s">
        <v>533</v>
      </c>
      <c r="C1261" s="2">
        <v>166.25</v>
      </c>
      <c r="D1261" s="5" t="str">
        <f t="shared" si="19"/>
        <v/>
      </c>
      <c r="E1261" t="s">
        <v>63</v>
      </c>
    </row>
    <row r="1262" spans="1:5" ht="15.75" outlineLevel="1" x14ac:dyDescent="0.25">
      <c r="A1262" s="25">
        <f>A1261</f>
        <v>44014</v>
      </c>
      <c r="B1262" s="26" t="str">
        <f>B1261</f>
        <v>DAVID WILLIAM CROKE</v>
      </c>
      <c r="C1262" s="24">
        <f>SUBTOTAL(9,C1261:C1261)</f>
        <v>166.25</v>
      </c>
      <c r="D1262" s="24" t="s">
        <v>1012</v>
      </c>
    </row>
    <row r="1263" spans="1:5" outlineLevel="2" x14ac:dyDescent="0.2">
      <c r="A1263" s="29">
        <v>44014</v>
      </c>
      <c r="B1263" s="1" t="s">
        <v>256</v>
      </c>
      <c r="C1263" s="2">
        <v>2968.5</v>
      </c>
      <c r="D1263" s="5" t="str">
        <f t="shared" si="19"/>
        <v/>
      </c>
      <c r="E1263" t="s">
        <v>186</v>
      </c>
    </row>
    <row r="1264" spans="1:5" ht="15.75" outlineLevel="1" x14ac:dyDescent="0.25">
      <c r="A1264" s="25">
        <f>A1263</f>
        <v>44014</v>
      </c>
      <c r="B1264" s="26" t="str">
        <f>B1263</f>
        <v>CYBERSOFT TECHNOLOGIES INC</v>
      </c>
      <c r="C1264" s="24">
        <f>SUBTOTAL(9,C1263:C1263)</f>
        <v>2968.5</v>
      </c>
      <c r="D1264" s="24" t="s">
        <v>1012</v>
      </c>
    </row>
    <row r="1265" spans="1:5" outlineLevel="2" x14ac:dyDescent="0.2">
      <c r="A1265" s="29">
        <v>44014</v>
      </c>
      <c r="B1265" s="1" t="s">
        <v>257</v>
      </c>
      <c r="C1265" s="2">
        <v>1229.67</v>
      </c>
      <c r="D1265" s="5" t="str">
        <f t="shared" si="19"/>
        <v/>
      </c>
      <c r="E1265" t="s">
        <v>79</v>
      </c>
    </row>
    <row r="1266" spans="1:5" ht="15.75" outlineLevel="1" x14ac:dyDescent="0.25">
      <c r="A1266" s="25">
        <f>A1265</f>
        <v>44014</v>
      </c>
      <c r="B1266" s="26" t="str">
        <f>B1265</f>
        <v>DATA PROJECTIONS INC</v>
      </c>
      <c r="C1266" s="24">
        <f>SUBTOTAL(9,C1265:C1265)</f>
        <v>1229.67</v>
      </c>
      <c r="D1266" s="24" t="s">
        <v>1012</v>
      </c>
    </row>
    <row r="1267" spans="1:5" outlineLevel="2" x14ac:dyDescent="0.2">
      <c r="A1267" s="29">
        <v>44014</v>
      </c>
      <c r="B1267" s="1" t="s">
        <v>432</v>
      </c>
      <c r="C1267" s="2">
        <v>573.98</v>
      </c>
      <c r="D1267" s="5" t="str">
        <f t="shared" si="19"/>
        <v/>
      </c>
      <c r="E1267" t="s">
        <v>64</v>
      </c>
    </row>
    <row r="1268" spans="1:5" outlineLevel="2" x14ac:dyDescent="0.2">
      <c r="A1268" s="29">
        <v>44014</v>
      </c>
      <c r="B1268" s="1" t="s">
        <v>432</v>
      </c>
      <c r="C1268" s="2">
        <v>547.96</v>
      </c>
      <c r="D1268" s="5" t="str">
        <f t="shared" si="19"/>
        <v/>
      </c>
      <c r="E1268" t="s">
        <v>64</v>
      </c>
    </row>
    <row r="1269" spans="1:5" outlineLevel="2" x14ac:dyDescent="0.2">
      <c r="A1269" s="29">
        <v>44014</v>
      </c>
      <c r="B1269" s="1" t="s">
        <v>432</v>
      </c>
      <c r="C1269" s="2">
        <v>534.94000000000005</v>
      </c>
      <c r="D1269" s="5" t="str">
        <f t="shared" si="19"/>
        <v/>
      </c>
      <c r="E1269" t="s">
        <v>64</v>
      </c>
    </row>
    <row r="1270" spans="1:5" outlineLevel="2" x14ac:dyDescent="0.2">
      <c r="A1270" s="29">
        <v>44014</v>
      </c>
      <c r="B1270" s="1" t="s">
        <v>432</v>
      </c>
      <c r="C1270" s="2">
        <v>443.86</v>
      </c>
      <c r="D1270" s="5" t="str">
        <f t="shared" si="19"/>
        <v/>
      </c>
      <c r="E1270" t="s">
        <v>64</v>
      </c>
    </row>
    <row r="1271" spans="1:5" outlineLevel="2" x14ac:dyDescent="0.2">
      <c r="A1271" s="29">
        <v>44014</v>
      </c>
      <c r="B1271" s="1" t="s">
        <v>432</v>
      </c>
      <c r="C1271" s="2">
        <v>273.07</v>
      </c>
      <c r="D1271" s="5" t="str">
        <f t="shared" si="19"/>
        <v/>
      </c>
      <c r="E1271" t="s">
        <v>64</v>
      </c>
    </row>
    <row r="1272" spans="1:5" outlineLevel="2" x14ac:dyDescent="0.2">
      <c r="A1272" s="29">
        <v>44014</v>
      </c>
      <c r="B1272" s="1" t="s">
        <v>432</v>
      </c>
      <c r="C1272" s="2">
        <v>534.94000000000005</v>
      </c>
      <c r="D1272" s="5" t="str">
        <f t="shared" si="19"/>
        <v/>
      </c>
      <c r="E1272" t="s">
        <v>64</v>
      </c>
    </row>
    <row r="1273" spans="1:5" outlineLevel="2" x14ac:dyDescent="0.2">
      <c r="A1273" s="29">
        <v>44014</v>
      </c>
      <c r="B1273" s="1" t="s">
        <v>432</v>
      </c>
      <c r="C1273" s="2">
        <v>260.05</v>
      </c>
      <c r="D1273" s="5" t="str">
        <f t="shared" si="19"/>
        <v/>
      </c>
      <c r="E1273" t="s">
        <v>64</v>
      </c>
    </row>
    <row r="1274" spans="1:5" outlineLevel="2" x14ac:dyDescent="0.2">
      <c r="A1274" s="29">
        <v>44014</v>
      </c>
      <c r="B1274" s="1" t="s">
        <v>432</v>
      </c>
      <c r="C1274" s="2">
        <v>139.28</v>
      </c>
      <c r="D1274" s="5" t="str">
        <f t="shared" si="19"/>
        <v/>
      </c>
      <c r="E1274" t="s">
        <v>64</v>
      </c>
    </row>
    <row r="1275" spans="1:5" outlineLevel="2" x14ac:dyDescent="0.2">
      <c r="A1275" s="29">
        <v>44014</v>
      </c>
      <c r="B1275" s="1" t="s">
        <v>432</v>
      </c>
      <c r="C1275" s="2">
        <v>586.99</v>
      </c>
      <c r="D1275" s="5" t="str">
        <f t="shared" si="19"/>
        <v/>
      </c>
      <c r="E1275" t="s">
        <v>64</v>
      </c>
    </row>
    <row r="1276" spans="1:5" outlineLevel="2" x14ac:dyDescent="0.2">
      <c r="A1276" s="29">
        <v>44014</v>
      </c>
      <c r="B1276" s="1" t="s">
        <v>432</v>
      </c>
      <c r="C1276" s="2">
        <v>139.28</v>
      </c>
      <c r="D1276" s="5" t="str">
        <f t="shared" si="19"/>
        <v/>
      </c>
      <c r="E1276" t="s">
        <v>64</v>
      </c>
    </row>
    <row r="1277" spans="1:5" outlineLevel="2" x14ac:dyDescent="0.2">
      <c r="A1277" s="29">
        <v>44014</v>
      </c>
      <c r="B1277" s="1" t="s">
        <v>432</v>
      </c>
      <c r="C1277" s="2">
        <v>661.2</v>
      </c>
      <c r="D1277" s="5" t="str">
        <f t="shared" si="19"/>
        <v/>
      </c>
      <c r="E1277" t="s">
        <v>64</v>
      </c>
    </row>
    <row r="1278" spans="1:5" outlineLevel="2" x14ac:dyDescent="0.2">
      <c r="A1278" s="29">
        <v>44014</v>
      </c>
      <c r="B1278" s="1" t="s">
        <v>432</v>
      </c>
      <c r="C1278" s="2">
        <v>111.42</v>
      </c>
      <c r="D1278" s="5" t="str">
        <f t="shared" si="19"/>
        <v/>
      </c>
      <c r="E1278" t="s">
        <v>64</v>
      </c>
    </row>
    <row r="1279" spans="1:5" outlineLevel="2" x14ac:dyDescent="0.2">
      <c r="A1279" s="29">
        <v>44014</v>
      </c>
      <c r="B1279" s="1" t="s">
        <v>432</v>
      </c>
      <c r="C1279" s="2">
        <v>497.73</v>
      </c>
      <c r="D1279" s="5" t="str">
        <f t="shared" si="19"/>
        <v/>
      </c>
      <c r="E1279" t="s">
        <v>64</v>
      </c>
    </row>
    <row r="1280" spans="1:5" outlineLevel="2" x14ac:dyDescent="0.2">
      <c r="A1280" s="29">
        <v>44014</v>
      </c>
      <c r="B1280" s="1" t="s">
        <v>432</v>
      </c>
      <c r="C1280" s="2">
        <v>328.78</v>
      </c>
      <c r="D1280" s="5" t="str">
        <f t="shared" si="19"/>
        <v/>
      </c>
      <c r="E1280" t="s">
        <v>64</v>
      </c>
    </row>
    <row r="1281" spans="1:5" outlineLevel="2" x14ac:dyDescent="0.2">
      <c r="A1281" s="29">
        <v>44014</v>
      </c>
      <c r="B1281" s="1" t="s">
        <v>432</v>
      </c>
      <c r="C1281" s="2">
        <v>547.96</v>
      </c>
      <c r="D1281" s="5" t="str">
        <f t="shared" si="19"/>
        <v/>
      </c>
      <c r="E1281" t="s">
        <v>64</v>
      </c>
    </row>
    <row r="1282" spans="1:5" outlineLevel="2" x14ac:dyDescent="0.2">
      <c r="A1282" s="29">
        <v>44014</v>
      </c>
      <c r="B1282" s="1" t="s">
        <v>432</v>
      </c>
      <c r="C1282" s="2">
        <v>613.91</v>
      </c>
      <c r="D1282" s="5" t="str">
        <f t="shared" si="19"/>
        <v/>
      </c>
      <c r="E1282" t="s">
        <v>64</v>
      </c>
    </row>
    <row r="1283" spans="1:5" outlineLevel="2" x14ac:dyDescent="0.2">
      <c r="A1283" s="29">
        <v>44014</v>
      </c>
      <c r="B1283" s="1" t="s">
        <v>432</v>
      </c>
      <c r="C1283" s="2">
        <v>841.34</v>
      </c>
      <c r="D1283" s="5" t="str">
        <f t="shared" si="19"/>
        <v/>
      </c>
      <c r="E1283" t="s">
        <v>64</v>
      </c>
    </row>
    <row r="1284" spans="1:5" outlineLevel="2" x14ac:dyDescent="0.2">
      <c r="A1284" s="29">
        <v>44014</v>
      </c>
      <c r="B1284" s="1" t="s">
        <v>432</v>
      </c>
      <c r="C1284" s="2">
        <v>630.58000000000004</v>
      </c>
      <c r="D1284" s="5" t="str">
        <f t="shared" si="19"/>
        <v/>
      </c>
      <c r="E1284" t="s">
        <v>64</v>
      </c>
    </row>
    <row r="1285" spans="1:5" outlineLevel="2" x14ac:dyDescent="0.2">
      <c r="A1285" s="29">
        <v>44014</v>
      </c>
      <c r="B1285" s="1" t="s">
        <v>432</v>
      </c>
      <c r="C1285" s="2">
        <v>397.5</v>
      </c>
      <c r="D1285" s="5" t="str">
        <f t="shared" si="19"/>
        <v/>
      </c>
      <c r="E1285" t="s">
        <v>64</v>
      </c>
    </row>
    <row r="1286" spans="1:5" outlineLevel="2" x14ac:dyDescent="0.2">
      <c r="A1286" s="29">
        <v>44014</v>
      </c>
      <c r="B1286" s="1" t="s">
        <v>432</v>
      </c>
      <c r="C1286" s="2">
        <v>191.33</v>
      </c>
      <c r="D1286" s="5" t="str">
        <f t="shared" si="19"/>
        <v/>
      </c>
      <c r="E1286" t="s">
        <v>64</v>
      </c>
    </row>
    <row r="1287" spans="1:5" outlineLevel="2" x14ac:dyDescent="0.2">
      <c r="A1287" s="29">
        <v>44014</v>
      </c>
      <c r="B1287" s="1" t="s">
        <v>432</v>
      </c>
      <c r="C1287" s="2">
        <v>702.07</v>
      </c>
      <c r="D1287" s="5" t="str">
        <f t="shared" si="19"/>
        <v/>
      </c>
      <c r="E1287" t="s">
        <v>64</v>
      </c>
    </row>
    <row r="1288" spans="1:5" outlineLevel="2" x14ac:dyDescent="0.2">
      <c r="A1288" s="29">
        <v>44014</v>
      </c>
      <c r="B1288" s="1" t="s">
        <v>432</v>
      </c>
      <c r="C1288" s="2">
        <v>382.65</v>
      </c>
      <c r="D1288" s="5" t="str">
        <f t="shared" ref="D1288:D1350" si="20">IF(E1288="","TOTAL","")</f>
        <v/>
      </c>
      <c r="E1288" t="s">
        <v>64</v>
      </c>
    </row>
    <row r="1289" spans="1:5" outlineLevel="2" x14ac:dyDescent="0.2">
      <c r="A1289" s="29">
        <v>44014</v>
      </c>
      <c r="B1289" s="1" t="s">
        <v>432</v>
      </c>
      <c r="C1289" s="2">
        <v>167.13</v>
      </c>
      <c r="D1289" s="5" t="str">
        <f t="shared" si="20"/>
        <v/>
      </c>
      <c r="E1289" t="s">
        <v>64</v>
      </c>
    </row>
    <row r="1290" spans="1:5" outlineLevel="2" x14ac:dyDescent="0.2">
      <c r="A1290" s="29">
        <v>44014</v>
      </c>
      <c r="B1290" s="1" t="s">
        <v>432</v>
      </c>
      <c r="C1290" s="2">
        <v>1095.9000000000001</v>
      </c>
      <c r="D1290" s="5" t="str">
        <f t="shared" si="20"/>
        <v/>
      </c>
      <c r="E1290" t="s">
        <v>64</v>
      </c>
    </row>
    <row r="1291" spans="1:5" outlineLevel="2" x14ac:dyDescent="0.2">
      <c r="A1291" s="29">
        <v>44014</v>
      </c>
      <c r="B1291" s="1" t="s">
        <v>432</v>
      </c>
      <c r="C1291" s="2">
        <v>547.96</v>
      </c>
      <c r="D1291" s="5" t="str">
        <f t="shared" si="20"/>
        <v/>
      </c>
      <c r="E1291" t="s">
        <v>64</v>
      </c>
    </row>
    <row r="1292" spans="1:5" outlineLevel="2" x14ac:dyDescent="0.2">
      <c r="A1292" s="29">
        <v>44014</v>
      </c>
      <c r="B1292" s="1" t="s">
        <v>432</v>
      </c>
      <c r="C1292" s="2">
        <v>413.66</v>
      </c>
      <c r="D1292" s="5" t="str">
        <f t="shared" si="20"/>
        <v/>
      </c>
      <c r="E1292" t="s">
        <v>64</v>
      </c>
    </row>
    <row r="1293" spans="1:5" outlineLevel="2" x14ac:dyDescent="0.2">
      <c r="A1293" s="29">
        <v>44014</v>
      </c>
      <c r="B1293" s="1" t="s">
        <v>432</v>
      </c>
      <c r="C1293" s="2">
        <v>194.99</v>
      </c>
      <c r="D1293" s="5" t="str">
        <f t="shared" si="20"/>
        <v/>
      </c>
      <c r="E1293" t="s">
        <v>64</v>
      </c>
    </row>
    <row r="1294" spans="1:5" outlineLevel="2" x14ac:dyDescent="0.2">
      <c r="A1294" s="29">
        <v>44014</v>
      </c>
      <c r="B1294" s="1" t="s">
        <v>432</v>
      </c>
      <c r="C1294" s="2">
        <v>397.5</v>
      </c>
      <c r="D1294" s="5" t="str">
        <f t="shared" si="20"/>
        <v/>
      </c>
      <c r="E1294" t="s">
        <v>64</v>
      </c>
    </row>
    <row r="1295" spans="1:5" outlineLevel="2" x14ac:dyDescent="0.2">
      <c r="A1295" s="29">
        <v>44014</v>
      </c>
      <c r="B1295" s="1" t="s">
        <v>432</v>
      </c>
      <c r="C1295" s="2">
        <v>356.63</v>
      </c>
      <c r="D1295" s="5" t="str">
        <f t="shared" si="20"/>
        <v/>
      </c>
      <c r="E1295" t="s">
        <v>64</v>
      </c>
    </row>
    <row r="1296" spans="1:5" outlineLevel="2" x14ac:dyDescent="0.2">
      <c r="A1296" s="29">
        <v>44014</v>
      </c>
      <c r="B1296" s="1" t="s">
        <v>432</v>
      </c>
      <c r="C1296" s="2">
        <v>965.78</v>
      </c>
      <c r="D1296" s="5" t="str">
        <f t="shared" si="20"/>
        <v/>
      </c>
      <c r="E1296" t="s">
        <v>64</v>
      </c>
    </row>
    <row r="1297" spans="1:5" outlineLevel="2" x14ac:dyDescent="0.2">
      <c r="A1297" s="29">
        <v>44014</v>
      </c>
      <c r="B1297" s="1" t="s">
        <v>432</v>
      </c>
      <c r="C1297" s="2">
        <v>278.55</v>
      </c>
      <c r="D1297" s="5" t="str">
        <f t="shared" si="20"/>
        <v/>
      </c>
      <c r="E1297" t="s">
        <v>64</v>
      </c>
    </row>
    <row r="1298" spans="1:5" outlineLevel="2" x14ac:dyDescent="0.2">
      <c r="A1298" s="29">
        <v>44014</v>
      </c>
      <c r="B1298" s="1" t="s">
        <v>432</v>
      </c>
      <c r="C1298" s="2">
        <v>516.44000000000005</v>
      </c>
      <c r="D1298" s="5" t="str">
        <f t="shared" si="20"/>
        <v/>
      </c>
      <c r="E1298" t="s">
        <v>64</v>
      </c>
    </row>
    <row r="1299" spans="1:5" outlineLevel="2" x14ac:dyDescent="0.2">
      <c r="A1299" s="29">
        <v>44014</v>
      </c>
      <c r="B1299" s="1" t="s">
        <v>432</v>
      </c>
      <c r="C1299" s="2">
        <v>729.92</v>
      </c>
      <c r="D1299" s="5" t="str">
        <f t="shared" si="20"/>
        <v/>
      </c>
      <c r="E1299" t="s">
        <v>64</v>
      </c>
    </row>
    <row r="1300" spans="1:5" outlineLevel="2" x14ac:dyDescent="0.2">
      <c r="A1300" s="29">
        <v>44014</v>
      </c>
      <c r="B1300" s="1" t="s">
        <v>432</v>
      </c>
      <c r="C1300" s="2">
        <v>897.05</v>
      </c>
      <c r="D1300" s="5" t="str">
        <f t="shared" si="20"/>
        <v/>
      </c>
      <c r="E1300" t="s">
        <v>64</v>
      </c>
    </row>
    <row r="1301" spans="1:5" outlineLevel="2" x14ac:dyDescent="0.2">
      <c r="A1301" s="29">
        <v>44014</v>
      </c>
      <c r="B1301" s="1" t="s">
        <v>432</v>
      </c>
      <c r="C1301" s="2">
        <v>557.1</v>
      </c>
      <c r="D1301" s="5" t="str">
        <f t="shared" si="20"/>
        <v/>
      </c>
      <c r="E1301" t="s">
        <v>64</v>
      </c>
    </row>
    <row r="1302" spans="1:5" outlineLevel="2" x14ac:dyDescent="0.2">
      <c r="A1302" s="29">
        <v>44014</v>
      </c>
      <c r="B1302" s="1" t="s">
        <v>432</v>
      </c>
      <c r="C1302" s="2">
        <v>362.12</v>
      </c>
      <c r="D1302" s="5" t="str">
        <f t="shared" si="20"/>
        <v/>
      </c>
      <c r="E1302" t="s">
        <v>64</v>
      </c>
    </row>
    <row r="1303" spans="1:5" outlineLevel="2" x14ac:dyDescent="0.2">
      <c r="A1303" s="29">
        <v>44014</v>
      </c>
      <c r="B1303" s="1" t="s">
        <v>432</v>
      </c>
      <c r="C1303" s="2">
        <v>111.42</v>
      </c>
      <c r="D1303" s="5" t="str">
        <f t="shared" si="20"/>
        <v/>
      </c>
      <c r="E1303" t="s">
        <v>64</v>
      </c>
    </row>
    <row r="1304" spans="1:5" outlineLevel="2" x14ac:dyDescent="0.2">
      <c r="A1304" s="29">
        <v>44014</v>
      </c>
      <c r="B1304" s="1" t="s">
        <v>432</v>
      </c>
      <c r="C1304" s="2">
        <v>869.73</v>
      </c>
      <c r="D1304" s="5" t="str">
        <f t="shared" si="20"/>
        <v/>
      </c>
      <c r="E1304" t="s">
        <v>64</v>
      </c>
    </row>
    <row r="1305" spans="1:5" outlineLevel="2" x14ac:dyDescent="0.2">
      <c r="A1305" s="29">
        <v>44014</v>
      </c>
      <c r="B1305" s="1" t="s">
        <v>432</v>
      </c>
      <c r="C1305" s="2">
        <v>713.25</v>
      </c>
      <c r="D1305" s="5" t="str">
        <f t="shared" si="20"/>
        <v/>
      </c>
      <c r="E1305" t="s">
        <v>64</v>
      </c>
    </row>
    <row r="1306" spans="1:5" outlineLevel="2" x14ac:dyDescent="0.2">
      <c r="A1306" s="29">
        <v>44014</v>
      </c>
      <c r="B1306" s="1" t="s">
        <v>432</v>
      </c>
      <c r="C1306" s="2">
        <v>835.65</v>
      </c>
      <c r="D1306" s="5" t="str">
        <f t="shared" si="20"/>
        <v/>
      </c>
      <c r="E1306" t="s">
        <v>64</v>
      </c>
    </row>
    <row r="1307" spans="1:5" outlineLevel="2" x14ac:dyDescent="0.2">
      <c r="A1307" s="29">
        <v>44014</v>
      </c>
      <c r="B1307" s="1" t="s">
        <v>432</v>
      </c>
      <c r="C1307" s="2">
        <v>718.75</v>
      </c>
      <c r="D1307" s="5" t="str">
        <f t="shared" si="20"/>
        <v/>
      </c>
      <c r="E1307" t="s">
        <v>64</v>
      </c>
    </row>
    <row r="1308" spans="1:5" outlineLevel="2" x14ac:dyDescent="0.2">
      <c r="A1308" s="29">
        <v>44014</v>
      </c>
      <c r="B1308" s="1" t="s">
        <v>432</v>
      </c>
      <c r="C1308" s="2">
        <v>479.23</v>
      </c>
      <c r="D1308" s="5" t="str">
        <f t="shared" si="20"/>
        <v/>
      </c>
      <c r="E1308" t="s">
        <v>64</v>
      </c>
    </row>
    <row r="1309" spans="1:5" outlineLevel="2" x14ac:dyDescent="0.2">
      <c r="A1309" s="29">
        <v>44014</v>
      </c>
      <c r="B1309" s="1" t="s">
        <v>432</v>
      </c>
      <c r="C1309" s="2">
        <v>260.05</v>
      </c>
      <c r="D1309" s="5" t="str">
        <f t="shared" si="20"/>
        <v/>
      </c>
      <c r="E1309" t="s">
        <v>64</v>
      </c>
    </row>
    <row r="1310" spans="1:5" outlineLevel="2" x14ac:dyDescent="0.2">
      <c r="A1310" s="29">
        <v>44014</v>
      </c>
      <c r="B1310" s="1" t="s">
        <v>432</v>
      </c>
      <c r="C1310" s="2">
        <v>109.6</v>
      </c>
      <c r="D1310" s="5" t="str">
        <f t="shared" si="20"/>
        <v/>
      </c>
      <c r="E1310" t="s">
        <v>64</v>
      </c>
    </row>
    <row r="1311" spans="1:5" outlineLevel="2" x14ac:dyDescent="0.2">
      <c r="A1311" s="29">
        <v>44014</v>
      </c>
      <c r="B1311" s="1" t="s">
        <v>432</v>
      </c>
      <c r="C1311" s="2">
        <v>674.21</v>
      </c>
      <c r="D1311" s="5" t="str">
        <f t="shared" si="20"/>
        <v/>
      </c>
      <c r="E1311" t="s">
        <v>64</v>
      </c>
    </row>
    <row r="1312" spans="1:5" outlineLevel="2" x14ac:dyDescent="0.2">
      <c r="A1312" s="29">
        <v>44014</v>
      </c>
      <c r="B1312" s="1" t="s">
        <v>432</v>
      </c>
      <c r="C1312" s="2">
        <v>389.97</v>
      </c>
      <c r="D1312" s="5" t="str">
        <f t="shared" si="20"/>
        <v/>
      </c>
      <c r="E1312" t="s">
        <v>64</v>
      </c>
    </row>
    <row r="1313" spans="1:5" outlineLevel="2" x14ac:dyDescent="0.2">
      <c r="A1313" s="29">
        <v>44014</v>
      </c>
      <c r="B1313" s="1" t="s">
        <v>432</v>
      </c>
      <c r="C1313" s="2">
        <v>438.36</v>
      </c>
      <c r="D1313" s="5" t="str">
        <f t="shared" si="20"/>
        <v/>
      </c>
      <c r="E1313" t="s">
        <v>64</v>
      </c>
    </row>
    <row r="1314" spans="1:5" outlineLevel="2" x14ac:dyDescent="0.2">
      <c r="A1314" s="29">
        <v>44014</v>
      </c>
      <c r="B1314" s="1" t="s">
        <v>432</v>
      </c>
      <c r="C1314" s="2">
        <v>604.54999999999995</v>
      </c>
      <c r="D1314" s="5" t="str">
        <f t="shared" si="20"/>
        <v/>
      </c>
      <c r="E1314" t="s">
        <v>64</v>
      </c>
    </row>
    <row r="1315" spans="1:5" outlineLevel="2" x14ac:dyDescent="0.2">
      <c r="A1315" s="29">
        <v>44014</v>
      </c>
      <c r="B1315" s="1" t="s">
        <v>432</v>
      </c>
      <c r="C1315" s="2">
        <v>506.42</v>
      </c>
      <c r="D1315" s="5" t="str">
        <f t="shared" si="20"/>
        <v/>
      </c>
      <c r="E1315" t="s">
        <v>64</v>
      </c>
    </row>
    <row r="1316" spans="1:5" outlineLevel="2" x14ac:dyDescent="0.2">
      <c r="A1316" s="29">
        <v>44014</v>
      </c>
      <c r="B1316" s="1" t="s">
        <v>432</v>
      </c>
      <c r="C1316" s="2">
        <v>278.44</v>
      </c>
      <c r="D1316" s="5" t="str">
        <f t="shared" si="20"/>
        <v/>
      </c>
      <c r="E1316" t="s">
        <v>64</v>
      </c>
    </row>
    <row r="1317" spans="1:5" outlineLevel="2" x14ac:dyDescent="0.2">
      <c r="A1317" s="29">
        <v>44014</v>
      </c>
      <c r="B1317" s="1" t="s">
        <v>432</v>
      </c>
      <c r="C1317" s="2">
        <v>137.44999999999999</v>
      </c>
      <c r="D1317" s="5" t="str">
        <f t="shared" si="20"/>
        <v/>
      </c>
      <c r="E1317" t="s">
        <v>64</v>
      </c>
    </row>
    <row r="1318" spans="1:5" outlineLevel="2" x14ac:dyDescent="0.2">
      <c r="A1318" s="29">
        <v>44014</v>
      </c>
      <c r="B1318" s="1" t="s">
        <v>432</v>
      </c>
      <c r="C1318" s="2">
        <v>356.63</v>
      </c>
      <c r="D1318" s="5" t="str">
        <f t="shared" si="20"/>
        <v/>
      </c>
      <c r="E1318" t="s">
        <v>64</v>
      </c>
    </row>
    <row r="1319" spans="1:5" outlineLevel="2" x14ac:dyDescent="0.2">
      <c r="A1319" s="29">
        <v>44014</v>
      </c>
      <c r="B1319" s="1" t="s">
        <v>432</v>
      </c>
      <c r="C1319" s="2">
        <v>328.86</v>
      </c>
      <c r="D1319" s="5" t="str">
        <f t="shared" si="20"/>
        <v/>
      </c>
      <c r="E1319" t="s">
        <v>64</v>
      </c>
    </row>
    <row r="1320" spans="1:5" outlineLevel="2" x14ac:dyDescent="0.2">
      <c r="A1320" s="29">
        <v>44014</v>
      </c>
      <c r="B1320" s="1" t="s">
        <v>432</v>
      </c>
      <c r="C1320" s="2">
        <v>356.63</v>
      </c>
      <c r="D1320" s="5" t="str">
        <f t="shared" si="20"/>
        <v/>
      </c>
      <c r="E1320" t="s">
        <v>64</v>
      </c>
    </row>
    <row r="1321" spans="1:5" outlineLevel="2" x14ac:dyDescent="0.2">
      <c r="A1321" s="29">
        <v>44014</v>
      </c>
      <c r="B1321" s="1" t="s">
        <v>432</v>
      </c>
      <c r="C1321" s="2">
        <v>547.96</v>
      </c>
      <c r="D1321" s="5" t="str">
        <f t="shared" si="20"/>
        <v/>
      </c>
      <c r="E1321" t="s">
        <v>64</v>
      </c>
    </row>
    <row r="1322" spans="1:5" outlineLevel="2" x14ac:dyDescent="0.2">
      <c r="A1322" s="29">
        <v>44014</v>
      </c>
      <c r="B1322" s="1" t="s">
        <v>432</v>
      </c>
      <c r="C1322" s="2">
        <v>473.43</v>
      </c>
      <c r="D1322" s="5" t="str">
        <f t="shared" si="20"/>
        <v/>
      </c>
      <c r="E1322" t="s">
        <v>64</v>
      </c>
    </row>
    <row r="1323" spans="1:5" outlineLevel="2" x14ac:dyDescent="0.2">
      <c r="A1323" s="29">
        <v>44014</v>
      </c>
      <c r="B1323" s="1" t="s">
        <v>432</v>
      </c>
      <c r="C1323" s="2">
        <v>369.64</v>
      </c>
      <c r="D1323" s="5" t="str">
        <f t="shared" si="20"/>
        <v/>
      </c>
      <c r="E1323" t="s">
        <v>64</v>
      </c>
    </row>
    <row r="1324" spans="1:5" outlineLevel="2" x14ac:dyDescent="0.2">
      <c r="A1324" s="29">
        <v>44014</v>
      </c>
      <c r="B1324" s="1" t="s">
        <v>432</v>
      </c>
      <c r="C1324" s="2">
        <v>442.02</v>
      </c>
      <c r="D1324" s="5" t="str">
        <f t="shared" si="20"/>
        <v/>
      </c>
      <c r="E1324" t="s">
        <v>64</v>
      </c>
    </row>
    <row r="1325" spans="1:5" outlineLevel="2" x14ac:dyDescent="0.2">
      <c r="A1325" s="29">
        <v>44014</v>
      </c>
      <c r="B1325" s="1" t="s">
        <v>432</v>
      </c>
      <c r="C1325" s="2">
        <v>765.3</v>
      </c>
      <c r="D1325" s="5" t="str">
        <f t="shared" si="20"/>
        <v/>
      </c>
      <c r="E1325" t="s">
        <v>64</v>
      </c>
    </row>
    <row r="1326" spans="1:5" outlineLevel="2" x14ac:dyDescent="0.2">
      <c r="A1326" s="29">
        <v>44014</v>
      </c>
      <c r="B1326" s="1" t="s">
        <v>432</v>
      </c>
      <c r="C1326" s="2">
        <v>369.64</v>
      </c>
      <c r="D1326" s="5" t="str">
        <f t="shared" si="20"/>
        <v/>
      </c>
      <c r="E1326" t="s">
        <v>64</v>
      </c>
    </row>
    <row r="1327" spans="1:5" outlineLevel="2" x14ac:dyDescent="0.2">
      <c r="A1327" s="29">
        <v>44014</v>
      </c>
      <c r="B1327" s="1" t="s">
        <v>432</v>
      </c>
      <c r="C1327" s="2">
        <v>278.55</v>
      </c>
      <c r="D1327" s="5" t="str">
        <f t="shared" si="20"/>
        <v/>
      </c>
      <c r="E1327" t="s">
        <v>64</v>
      </c>
    </row>
    <row r="1328" spans="1:5" outlineLevel="2" x14ac:dyDescent="0.2">
      <c r="A1328" s="29">
        <v>44014</v>
      </c>
      <c r="B1328" s="1" t="s">
        <v>432</v>
      </c>
      <c r="C1328" s="2">
        <v>861.88</v>
      </c>
      <c r="D1328" s="5" t="str">
        <f t="shared" si="20"/>
        <v/>
      </c>
      <c r="E1328" t="s">
        <v>64</v>
      </c>
    </row>
    <row r="1329" spans="1:5" outlineLevel="2" x14ac:dyDescent="0.2">
      <c r="A1329" s="29">
        <v>44014</v>
      </c>
      <c r="B1329" s="1" t="s">
        <v>432</v>
      </c>
      <c r="C1329" s="2">
        <v>306.41000000000003</v>
      </c>
      <c r="D1329" s="5" t="str">
        <f t="shared" si="20"/>
        <v/>
      </c>
      <c r="E1329" t="s">
        <v>64</v>
      </c>
    </row>
    <row r="1330" spans="1:5" ht="15.75" outlineLevel="1" x14ac:dyDescent="0.25">
      <c r="A1330" s="25">
        <f>A1329</f>
        <v>44014</v>
      </c>
      <c r="B1330" s="26" t="str">
        <f>B1329</f>
        <v>DEAN FOODS COMPANY</v>
      </c>
      <c r="C1330" s="24">
        <f>SUBTOTAL(9,C1267:C1329)</f>
        <v>30005.579999999991</v>
      </c>
      <c r="D1330" s="24" t="s">
        <v>1012</v>
      </c>
    </row>
    <row r="1331" spans="1:5" outlineLevel="2" x14ac:dyDescent="0.2">
      <c r="A1331" s="29">
        <v>44014</v>
      </c>
      <c r="B1331" s="1" t="s">
        <v>534</v>
      </c>
      <c r="C1331" s="2">
        <v>782927.1</v>
      </c>
      <c r="D1331" s="5" t="str">
        <f t="shared" si="20"/>
        <v/>
      </c>
      <c r="E1331" t="s">
        <v>145</v>
      </c>
    </row>
    <row r="1332" spans="1:5" ht="15.75" outlineLevel="1" x14ac:dyDescent="0.25">
      <c r="A1332" s="25">
        <f>A1331</f>
        <v>44014</v>
      </c>
      <c r="B1332" s="26" t="str">
        <f>B1331</f>
        <v>DIRECT ENERGY BUSINESS</v>
      </c>
      <c r="C1332" s="24">
        <f>SUBTOTAL(9,C1331:C1331)</f>
        <v>782927.1</v>
      </c>
      <c r="D1332" s="24" t="s">
        <v>1012</v>
      </c>
    </row>
    <row r="1333" spans="1:5" outlineLevel="2" x14ac:dyDescent="0.2">
      <c r="A1333" s="29">
        <v>44014</v>
      </c>
      <c r="B1333" s="1" t="s">
        <v>236</v>
      </c>
      <c r="C1333" s="2">
        <v>1892779.25</v>
      </c>
      <c r="D1333" s="5" t="str">
        <f t="shared" si="20"/>
        <v/>
      </c>
      <c r="E1333" t="s">
        <v>70</v>
      </c>
    </row>
    <row r="1334" spans="1:5" ht="15.75" outlineLevel="1" x14ac:dyDescent="0.25">
      <c r="A1334" s="25">
        <f>A1333</f>
        <v>44014</v>
      </c>
      <c r="B1334" s="26" t="str">
        <f>B1333</f>
        <v>DRYMALLA CONSTRUCTION COMPANY INC</v>
      </c>
      <c r="C1334" s="24">
        <f>SUBTOTAL(9,C1333:C1333)</f>
        <v>1892779.25</v>
      </c>
      <c r="D1334" s="24" t="s">
        <v>1012</v>
      </c>
    </row>
    <row r="1335" spans="1:5" outlineLevel="2" x14ac:dyDescent="0.2">
      <c r="A1335" s="29">
        <v>44014</v>
      </c>
      <c r="B1335" s="1" t="s">
        <v>24</v>
      </c>
      <c r="C1335" s="2">
        <v>704.27</v>
      </c>
      <c r="D1335" s="5" t="str">
        <f t="shared" si="20"/>
        <v/>
      </c>
      <c r="E1335" t="s">
        <v>65</v>
      </c>
    </row>
    <row r="1336" spans="1:5" ht="15.75" outlineLevel="1" x14ac:dyDescent="0.25">
      <c r="A1336" s="25">
        <f>A1335</f>
        <v>44014</v>
      </c>
      <c r="B1336" s="26" t="str">
        <f>B1335</f>
        <v>ERIC ARMIN INC</v>
      </c>
      <c r="C1336" s="24">
        <f>SUBTOTAL(9,C1335:C1335)</f>
        <v>704.27</v>
      </c>
      <c r="D1336" s="24" t="s">
        <v>1012</v>
      </c>
    </row>
    <row r="1337" spans="1:5" outlineLevel="2" x14ac:dyDescent="0.2">
      <c r="A1337" s="29">
        <v>44014</v>
      </c>
      <c r="B1337" s="1" t="s">
        <v>370</v>
      </c>
      <c r="C1337" s="2">
        <v>488.15</v>
      </c>
      <c r="D1337" s="5" t="str">
        <f t="shared" si="20"/>
        <v/>
      </c>
      <c r="E1337" t="s">
        <v>86</v>
      </c>
    </row>
    <row r="1338" spans="1:5" ht="15.75" outlineLevel="1" x14ac:dyDescent="0.25">
      <c r="A1338" s="25">
        <f>A1337</f>
        <v>44014</v>
      </c>
      <c r="B1338" s="26" t="str">
        <f>B1337</f>
        <v>ANN LALIME</v>
      </c>
      <c r="C1338" s="24">
        <f>SUBTOTAL(9,C1337:C1337)</f>
        <v>488.15</v>
      </c>
      <c r="D1338" s="24" t="s">
        <v>1012</v>
      </c>
    </row>
    <row r="1339" spans="1:5" outlineLevel="2" x14ac:dyDescent="0.2">
      <c r="A1339" s="29">
        <v>44014</v>
      </c>
      <c r="B1339" s="1" t="s">
        <v>535</v>
      </c>
      <c r="C1339" s="2">
        <v>65.28</v>
      </c>
      <c r="D1339" s="5" t="str">
        <f t="shared" si="20"/>
        <v/>
      </c>
      <c r="E1339" t="s">
        <v>68</v>
      </c>
    </row>
    <row r="1340" spans="1:5" ht="15.75" outlineLevel="1" x14ac:dyDescent="0.25">
      <c r="A1340" s="25">
        <f>A1339</f>
        <v>44014</v>
      </c>
      <c r="B1340" s="26" t="str">
        <f>B1339</f>
        <v>CHESTER HAHN</v>
      </c>
      <c r="C1340" s="24">
        <f>SUBTOTAL(9,C1339:C1339)</f>
        <v>65.28</v>
      </c>
      <c r="D1340" s="24" t="s">
        <v>1012</v>
      </c>
    </row>
    <row r="1341" spans="1:5" outlineLevel="2" x14ac:dyDescent="0.2">
      <c r="A1341" s="29">
        <v>44014</v>
      </c>
      <c r="B1341" s="1" t="s">
        <v>536</v>
      </c>
      <c r="C1341" s="2">
        <v>44.06</v>
      </c>
      <c r="D1341" s="5" t="str">
        <f t="shared" si="20"/>
        <v/>
      </c>
      <c r="E1341" t="s">
        <v>68</v>
      </c>
    </row>
    <row r="1342" spans="1:5" ht="15.75" outlineLevel="1" x14ac:dyDescent="0.25">
      <c r="A1342" s="25">
        <f>A1341</f>
        <v>44014</v>
      </c>
      <c r="B1342" s="26" t="str">
        <f>B1341</f>
        <v>CYNTHIA WILSON</v>
      </c>
      <c r="C1342" s="24">
        <f>SUBTOTAL(9,C1341:C1341)</f>
        <v>44.06</v>
      </c>
      <c r="D1342" s="24" t="s">
        <v>1012</v>
      </c>
    </row>
    <row r="1343" spans="1:5" outlineLevel="2" x14ac:dyDescent="0.2">
      <c r="A1343" s="29">
        <v>44014</v>
      </c>
      <c r="B1343" s="1" t="s">
        <v>344</v>
      </c>
      <c r="C1343" s="2">
        <v>12.43</v>
      </c>
      <c r="D1343" s="5" t="str">
        <f t="shared" si="20"/>
        <v/>
      </c>
      <c r="E1343" t="s">
        <v>65</v>
      </c>
    </row>
    <row r="1344" spans="1:5" ht="15.75" outlineLevel="1" x14ac:dyDescent="0.25">
      <c r="A1344" s="25">
        <f>A1343</f>
        <v>44014</v>
      </c>
      <c r="B1344" s="26" t="str">
        <f>B1343</f>
        <v>DEBRA PATTISON</v>
      </c>
      <c r="C1344" s="24">
        <f>SUBTOTAL(9,C1343:C1343)</f>
        <v>12.43</v>
      </c>
      <c r="D1344" s="24" t="s">
        <v>1012</v>
      </c>
    </row>
    <row r="1345" spans="1:5" outlineLevel="2" x14ac:dyDescent="0.2">
      <c r="A1345" s="29">
        <v>44014</v>
      </c>
      <c r="B1345" s="1" t="s">
        <v>537</v>
      </c>
      <c r="C1345" s="2">
        <v>44.47</v>
      </c>
      <c r="D1345" s="5" t="str">
        <f t="shared" si="20"/>
        <v/>
      </c>
      <c r="E1345" t="s">
        <v>86</v>
      </c>
    </row>
    <row r="1346" spans="1:5" outlineLevel="2" x14ac:dyDescent="0.2">
      <c r="A1346" s="29">
        <v>44014</v>
      </c>
      <c r="B1346" s="1" t="s">
        <v>537</v>
      </c>
      <c r="C1346" s="2">
        <v>99.5</v>
      </c>
      <c r="D1346" s="5" t="str">
        <f t="shared" si="20"/>
        <v/>
      </c>
      <c r="E1346" t="s">
        <v>83</v>
      </c>
    </row>
    <row r="1347" spans="1:5" ht="15.75" outlineLevel="1" x14ac:dyDescent="0.25">
      <c r="A1347" s="25">
        <f>A1346</f>
        <v>44014</v>
      </c>
      <c r="B1347" s="26" t="str">
        <f>B1346</f>
        <v>DIANA MONTERROSA GRANDE</v>
      </c>
      <c r="C1347" s="24">
        <f>SUBTOTAL(9,C1345:C1346)</f>
        <v>143.97</v>
      </c>
      <c r="D1347" s="24" t="s">
        <v>1012</v>
      </c>
    </row>
    <row r="1348" spans="1:5" outlineLevel="2" x14ac:dyDescent="0.2">
      <c r="A1348" s="29">
        <v>44014</v>
      </c>
      <c r="B1348" s="1" t="s">
        <v>538</v>
      </c>
      <c r="C1348" s="2">
        <v>20.18</v>
      </c>
      <c r="D1348" s="5" t="str">
        <f t="shared" si="20"/>
        <v/>
      </c>
      <c r="E1348" t="s">
        <v>86</v>
      </c>
    </row>
    <row r="1349" spans="1:5" ht="15.75" outlineLevel="1" x14ac:dyDescent="0.25">
      <c r="A1349" s="25">
        <f>A1348</f>
        <v>44014</v>
      </c>
      <c r="B1349" s="26" t="str">
        <f>B1348</f>
        <v>EILEEN PAULUS</v>
      </c>
      <c r="C1349" s="24">
        <f>SUBTOTAL(9,C1348:C1348)</f>
        <v>20.18</v>
      </c>
      <c r="D1349" s="24" t="s">
        <v>1012</v>
      </c>
    </row>
    <row r="1350" spans="1:5" outlineLevel="2" x14ac:dyDescent="0.2">
      <c r="A1350" s="29">
        <v>44014</v>
      </c>
      <c r="B1350" s="1" t="s">
        <v>539</v>
      </c>
      <c r="C1350" s="2">
        <v>102.35</v>
      </c>
      <c r="D1350" s="5" t="str">
        <f t="shared" si="20"/>
        <v/>
      </c>
      <c r="E1350" t="s">
        <v>86</v>
      </c>
    </row>
    <row r="1351" spans="1:5" ht="15.75" outlineLevel="1" x14ac:dyDescent="0.25">
      <c r="A1351" s="25">
        <f>A1350</f>
        <v>44014</v>
      </c>
      <c r="B1351" s="26" t="str">
        <f>B1350</f>
        <v>ERICA FOSTER</v>
      </c>
      <c r="C1351" s="24">
        <f>SUBTOTAL(9,C1350:C1350)</f>
        <v>102.35</v>
      </c>
      <c r="D1351" s="24" t="s">
        <v>1012</v>
      </c>
    </row>
    <row r="1352" spans="1:5" outlineLevel="2" x14ac:dyDescent="0.2">
      <c r="A1352" s="29">
        <v>44014</v>
      </c>
      <c r="B1352" s="1" t="s">
        <v>540</v>
      </c>
      <c r="C1352" s="2">
        <v>115.58</v>
      </c>
      <c r="D1352" s="5" t="str">
        <f t="shared" ref="D1352:D1414" si="21">IF(E1352="","TOTAL","")</f>
        <v/>
      </c>
      <c r="E1352" t="s">
        <v>86</v>
      </c>
    </row>
    <row r="1353" spans="1:5" ht="15.75" outlineLevel="1" x14ac:dyDescent="0.25">
      <c r="A1353" s="25">
        <f>A1352</f>
        <v>44014</v>
      </c>
      <c r="B1353" s="26" t="str">
        <f>B1352</f>
        <v>ERNIE ANDER</v>
      </c>
      <c r="C1353" s="24">
        <f>SUBTOTAL(9,C1352:C1352)</f>
        <v>115.58</v>
      </c>
      <c r="D1353" s="24" t="s">
        <v>1012</v>
      </c>
    </row>
    <row r="1354" spans="1:5" outlineLevel="2" x14ac:dyDescent="0.2">
      <c r="A1354" s="29">
        <v>44014</v>
      </c>
      <c r="B1354" s="1" t="s">
        <v>541</v>
      </c>
      <c r="C1354" s="2">
        <v>79</v>
      </c>
      <c r="D1354" s="5" t="str">
        <f t="shared" si="21"/>
        <v/>
      </c>
      <c r="E1354" t="s">
        <v>78</v>
      </c>
    </row>
    <row r="1355" spans="1:5" ht="15.75" outlineLevel="1" x14ac:dyDescent="0.25">
      <c r="A1355" s="25">
        <f>A1354</f>
        <v>44014</v>
      </c>
      <c r="B1355" s="26" t="str">
        <f>B1354</f>
        <v>EUBERTA LUCAS</v>
      </c>
      <c r="C1355" s="24">
        <f>SUBTOTAL(9,C1354:C1354)</f>
        <v>79</v>
      </c>
      <c r="D1355" s="24" t="s">
        <v>1012</v>
      </c>
    </row>
    <row r="1356" spans="1:5" outlineLevel="2" x14ac:dyDescent="0.2">
      <c r="A1356" s="29">
        <v>44014</v>
      </c>
      <c r="B1356" s="1" t="s">
        <v>542</v>
      </c>
      <c r="C1356" s="2">
        <v>219.78</v>
      </c>
      <c r="D1356" s="5" t="str">
        <f t="shared" si="21"/>
        <v/>
      </c>
      <c r="E1356" t="s">
        <v>86</v>
      </c>
    </row>
    <row r="1357" spans="1:5" ht="15.75" outlineLevel="1" x14ac:dyDescent="0.25">
      <c r="A1357" s="25">
        <f>A1356</f>
        <v>44014</v>
      </c>
      <c r="B1357" s="26" t="str">
        <f>B1356</f>
        <v>JAIME SHIPLEY</v>
      </c>
      <c r="C1357" s="24">
        <f>SUBTOTAL(9,C1356:C1356)</f>
        <v>219.78</v>
      </c>
      <c r="D1357" s="24" t="s">
        <v>1012</v>
      </c>
    </row>
    <row r="1358" spans="1:5" outlineLevel="2" x14ac:dyDescent="0.2">
      <c r="A1358" s="29">
        <v>44014</v>
      </c>
      <c r="B1358" s="1" t="s">
        <v>543</v>
      </c>
      <c r="C1358" s="2">
        <v>60.38</v>
      </c>
      <c r="D1358" s="5" t="str">
        <f t="shared" si="21"/>
        <v/>
      </c>
      <c r="E1358" t="s">
        <v>86</v>
      </c>
    </row>
    <row r="1359" spans="1:5" ht="15.75" outlineLevel="1" x14ac:dyDescent="0.25">
      <c r="A1359" s="25">
        <f>A1358</f>
        <v>44014</v>
      </c>
      <c r="B1359" s="26" t="str">
        <f>B1358</f>
        <v>JAY SONNENBURG</v>
      </c>
      <c r="C1359" s="24">
        <f>SUBTOTAL(9,C1358:C1358)</f>
        <v>60.38</v>
      </c>
      <c r="D1359" s="24" t="s">
        <v>1012</v>
      </c>
    </row>
    <row r="1360" spans="1:5" outlineLevel="2" x14ac:dyDescent="0.2">
      <c r="A1360" s="29">
        <v>44014</v>
      </c>
      <c r="B1360" s="1" t="s">
        <v>544</v>
      </c>
      <c r="C1360" s="2">
        <v>71.900000000000006</v>
      </c>
      <c r="D1360" s="5" t="str">
        <f t="shared" si="21"/>
        <v/>
      </c>
      <c r="E1360" t="s">
        <v>86</v>
      </c>
    </row>
    <row r="1361" spans="1:5" ht="15.75" outlineLevel="1" x14ac:dyDescent="0.25">
      <c r="A1361" s="25">
        <f>A1360</f>
        <v>44014</v>
      </c>
      <c r="B1361" s="26" t="str">
        <f>B1360</f>
        <v>KAREN LINDSEY</v>
      </c>
      <c r="C1361" s="24">
        <f>SUBTOTAL(9,C1360:C1360)</f>
        <v>71.900000000000006</v>
      </c>
      <c r="D1361" s="24" t="s">
        <v>1012</v>
      </c>
    </row>
    <row r="1362" spans="1:5" outlineLevel="2" x14ac:dyDescent="0.2">
      <c r="A1362" s="29">
        <v>44014</v>
      </c>
      <c r="B1362" s="1" t="s">
        <v>424</v>
      </c>
      <c r="C1362" s="2">
        <v>227.7</v>
      </c>
      <c r="D1362" s="5" t="str">
        <f t="shared" si="21"/>
        <v/>
      </c>
      <c r="E1362" t="s">
        <v>86</v>
      </c>
    </row>
    <row r="1363" spans="1:5" ht="15.75" outlineLevel="1" x14ac:dyDescent="0.25">
      <c r="A1363" s="25">
        <f>A1362</f>
        <v>44014</v>
      </c>
      <c r="B1363" s="26" t="str">
        <f>B1362</f>
        <v>MANUEL VERA</v>
      </c>
      <c r="C1363" s="24">
        <f>SUBTOTAL(9,C1362:C1362)</f>
        <v>227.7</v>
      </c>
      <c r="D1363" s="24" t="s">
        <v>1012</v>
      </c>
    </row>
    <row r="1364" spans="1:5" outlineLevel="2" x14ac:dyDescent="0.2">
      <c r="A1364" s="29">
        <v>44014</v>
      </c>
      <c r="B1364" s="1" t="s">
        <v>425</v>
      </c>
      <c r="C1364" s="2">
        <v>68.510000000000005</v>
      </c>
      <c r="D1364" s="5" t="str">
        <f t="shared" si="21"/>
        <v/>
      </c>
      <c r="E1364" t="s">
        <v>86</v>
      </c>
    </row>
    <row r="1365" spans="1:5" ht="15.75" outlineLevel="1" x14ac:dyDescent="0.25">
      <c r="A1365" s="25">
        <f>A1364</f>
        <v>44014</v>
      </c>
      <c r="B1365" s="26" t="str">
        <f>B1364</f>
        <v>REBECCA HERY</v>
      </c>
      <c r="C1365" s="24">
        <f>SUBTOTAL(9,C1364:C1364)</f>
        <v>68.510000000000005</v>
      </c>
      <c r="D1365" s="24" t="s">
        <v>1012</v>
      </c>
    </row>
    <row r="1366" spans="1:5" outlineLevel="2" x14ac:dyDescent="0.2">
      <c r="A1366" s="29">
        <v>44014</v>
      </c>
      <c r="B1366" s="1" t="s">
        <v>545</v>
      </c>
      <c r="C1366" s="2">
        <v>41.41</v>
      </c>
      <c r="D1366" s="5" t="str">
        <f t="shared" si="21"/>
        <v/>
      </c>
      <c r="E1366" t="s">
        <v>86</v>
      </c>
    </row>
    <row r="1367" spans="1:5" ht="15.75" outlineLevel="1" x14ac:dyDescent="0.25">
      <c r="A1367" s="25">
        <f>A1366</f>
        <v>44014</v>
      </c>
      <c r="B1367" s="26" t="str">
        <f>B1366</f>
        <v>VERONICA CARRILLO SHILLINGS</v>
      </c>
      <c r="C1367" s="24">
        <f>SUBTOTAL(9,C1366:C1366)</f>
        <v>41.41</v>
      </c>
      <c r="D1367" s="24" t="s">
        <v>1012</v>
      </c>
    </row>
    <row r="1368" spans="1:5" outlineLevel="2" x14ac:dyDescent="0.2">
      <c r="A1368" s="29">
        <v>44014</v>
      </c>
      <c r="B1368" s="1" t="s">
        <v>116</v>
      </c>
      <c r="C1368" s="2">
        <v>199.45</v>
      </c>
      <c r="D1368" s="5" t="str">
        <f t="shared" si="21"/>
        <v/>
      </c>
      <c r="E1368" t="s">
        <v>67</v>
      </c>
    </row>
    <row r="1369" spans="1:5" outlineLevel="2" x14ac:dyDescent="0.2">
      <c r="A1369" s="29">
        <v>44014</v>
      </c>
      <c r="B1369" s="1" t="s">
        <v>116</v>
      </c>
      <c r="C1369" s="2">
        <v>29.02</v>
      </c>
      <c r="D1369" s="5" t="str">
        <f t="shared" si="21"/>
        <v/>
      </c>
      <c r="E1369" t="s">
        <v>67</v>
      </c>
    </row>
    <row r="1370" spans="1:5" outlineLevel="2" x14ac:dyDescent="0.2">
      <c r="A1370" s="29">
        <v>44014</v>
      </c>
      <c r="B1370" s="1" t="s">
        <v>116</v>
      </c>
      <c r="C1370" s="2">
        <v>91.95</v>
      </c>
      <c r="D1370" s="5" t="str">
        <f t="shared" si="21"/>
        <v/>
      </c>
      <c r="E1370" t="s">
        <v>67</v>
      </c>
    </row>
    <row r="1371" spans="1:5" outlineLevel="2" x14ac:dyDescent="0.2">
      <c r="A1371" s="29">
        <v>44014</v>
      </c>
      <c r="B1371" s="1" t="s">
        <v>116</v>
      </c>
      <c r="C1371" s="2">
        <v>76.89</v>
      </c>
      <c r="D1371" s="5" t="str">
        <f t="shared" si="21"/>
        <v/>
      </c>
      <c r="E1371" t="s">
        <v>67</v>
      </c>
    </row>
    <row r="1372" spans="1:5" ht="15.75" outlineLevel="1" x14ac:dyDescent="0.25">
      <c r="A1372" s="25">
        <f>A1371</f>
        <v>44014</v>
      </c>
      <c r="B1372" s="26" t="str">
        <f>B1371</f>
        <v>FERGUSON ENTERPRISES INC</v>
      </c>
      <c r="C1372" s="24">
        <f>SUBTOTAL(9,C1368:C1371)</f>
        <v>397.31</v>
      </c>
      <c r="D1372" s="24" t="s">
        <v>1012</v>
      </c>
    </row>
    <row r="1373" spans="1:5" outlineLevel="2" x14ac:dyDescent="0.2">
      <c r="A1373" s="29">
        <v>44014</v>
      </c>
      <c r="B1373" s="1" t="s">
        <v>345</v>
      </c>
      <c r="C1373" s="2">
        <v>524.33000000000004</v>
      </c>
      <c r="D1373" s="5" t="str">
        <f t="shared" si="21"/>
        <v/>
      </c>
      <c r="E1373" t="s">
        <v>71</v>
      </c>
    </row>
    <row r="1374" spans="1:5" outlineLevel="2" x14ac:dyDescent="0.2">
      <c r="A1374" s="29">
        <v>44014</v>
      </c>
      <c r="B1374" s="1" t="s">
        <v>345</v>
      </c>
      <c r="C1374" s="2">
        <v>2097.34</v>
      </c>
      <c r="D1374" s="5" t="str">
        <f t="shared" si="21"/>
        <v/>
      </c>
      <c r="E1374" t="s">
        <v>71</v>
      </c>
    </row>
    <row r="1375" spans="1:5" ht="15.75" outlineLevel="1" x14ac:dyDescent="0.25">
      <c r="A1375" s="25">
        <f>A1374</f>
        <v>44014</v>
      </c>
      <c r="B1375" s="26" t="str">
        <f>B1374</f>
        <v>PROCARE AUTOMOTIVE LLC</v>
      </c>
      <c r="C1375" s="24">
        <f>SUBTOTAL(9,C1373:C1374)</f>
        <v>2621.67</v>
      </c>
      <c r="D1375" s="24" t="s">
        <v>1012</v>
      </c>
    </row>
    <row r="1376" spans="1:5" outlineLevel="2" x14ac:dyDescent="0.2">
      <c r="A1376" s="29">
        <v>44014</v>
      </c>
      <c r="B1376" s="1" t="s">
        <v>546</v>
      </c>
      <c r="C1376" s="2">
        <v>21</v>
      </c>
      <c r="D1376" s="5" t="str">
        <f t="shared" si="21"/>
        <v/>
      </c>
      <c r="E1376" t="s">
        <v>65</v>
      </c>
    </row>
    <row r="1377" spans="1:5" outlineLevel="2" x14ac:dyDescent="0.2">
      <c r="A1377" s="29">
        <v>44014</v>
      </c>
      <c r="B1377" s="1" t="s">
        <v>546</v>
      </c>
      <c r="C1377" s="2">
        <v>1053.5999999999999</v>
      </c>
      <c r="D1377" s="5" t="str">
        <f t="shared" si="21"/>
        <v/>
      </c>
      <c r="E1377" t="s">
        <v>65</v>
      </c>
    </row>
    <row r="1378" spans="1:5" ht="15.75" outlineLevel="1" x14ac:dyDescent="0.25">
      <c r="A1378" s="25">
        <f>A1377</f>
        <v>44014</v>
      </c>
      <c r="B1378" s="26" t="str">
        <f>B1377</f>
        <v>FORMAL FASHIONS</v>
      </c>
      <c r="C1378" s="24">
        <f>SUBTOTAL(9,C1376:C1377)</f>
        <v>1074.5999999999999</v>
      </c>
      <c r="D1378" s="24" t="s">
        <v>1012</v>
      </c>
    </row>
    <row r="1379" spans="1:5" outlineLevel="2" x14ac:dyDescent="0.2">
      <c r="A1379" s="29">
        <v>44014</v>
      </c>
      <c r="B1379" s="1" t="s">
        <v>547</v>
      </c>
      <c r="C1379" s="2">
        <v>87.9</v>
      </c>
      <c r="D1379" s="5" t="str">
        <f t="shared" si="21"/>
        <v/>
      </c>
      <c r="E1379" t="s">
        <v>85</v>
      </c>
    </row>
    <row r="1380" spans="1:5" ht="15.75" outlineLevel="1" x14ac:dyDescent="0.25">
      <c r="A1380" s="25">
        <f>A1379</f>
        <v>44014</v>
      </c>
      <c r="B1380" s="26" t="str">
        <f>B1379</f>
        <v>FRY ROAD MUD</v>
      </c>
      <c r="C1380" s="24">
        <f>SUBTOTAL(9,C1379:C1379)</f>
        <v>87.9</v>
      </c>
      <c r="D1380" s="24" t="s">
        <v>1012</v>
      </c>
    </row>
    <row r="1381" spans="1:5" outlineLevel="2" x14ac:dyDescent="0.2">
      <c r="A1381" s="29">
        <v>44014</v>
      </c>
      <c r="B1381" s="1" t="s">
        <v>163</v>
      </c>
      <c r="C1381" s="2">
        <v>732</v>
      </c>
      <c r="D1381" s="5" t="str">
        <f t="shared" si="21"/>
        <v/>
      </c>
      <c r="E1381" t="s">
        <v>65</v>
      </c>
    </row>
    <row r="1382" spans="1:5" outlineLevel="2" x14ac:dyDescent="0.2">
      <c r="A1382" s="29">
        <v>44014</v>
      </c>
      <c r="B1382" s="1" t="s">
        <v>163</v>
      </c>
      <c r="C1382" s="2">
        <v>325</v>
      </c>
      <c r="D1382" s="5" t="str">
        <f t="shared" si="21"/>
        <v/>
      </c>
      <c r="E1382" t="s">
        <v>65</v>
      </c>
    </row>
    <row r="1383" spans="1:5" outlineLevel="2" x14ac:dyDescent="0.2">
      <c r="A1383" s="29">
        <v>44014</v>
      </c>
      <c r="B1383" s="1" t="s">
        <v>163</v>
      </c>
      <c r="C1383" s="2">
        <v>26</v>
      </c>
      <c r="D1383" s="5" t="str">
        <f t="shared" si="21"/>
        <v/>
      </c>
      <c r="E1383" t="s">
        <v>65</v>
      </c>
    </row>
    <row r="1384" spans="1:5" outlineLevel="2" x14ac:dyDescent="0.2">
      <c r="A1384" s="29">
        <v>44014</v>
      </c>
      <c r="B1384" s="1" t="s">
        <v>163</v>
      </c>
      <c r="C1384" s="2">
        <v>732</v>
      </c>
      <c r="D1384" s="5" t="str">
        <f t="shared" si="21"/>
        <v/>
      </c>
      <c r="E1384" t="s">
        <v>65</v>
      </c>
    </row>
    <row r="1385" spans="1:5" outlineLevel="2" x14ac:dyDescent="0.2">
      <c r="A1385" s="29">
        <v>44014</v>
      </c>
      <c r="B1385" s="1" t="s">
        <v>163</v>
      </c>
      <c r="C1385" s="2">
        <v>115</v>
      </c>
      <c r="D1385" s="5" t="str">
        <f t="shared" si="21"/>
        <v/>
      </c>
      <c r="E1385" t="s">
        <v>65</v>
      </c>
    </row>
    <row r="1386" spans="1:5" ht="15.75" outlineLevel="1" x14ac:dyDescent="0.25">
      <c r="A1386" s="25">
        <f>A1385</f>
        <v>44014</v>
      </c>
      <c r="B1386" s="26" t="str">
        <f>B1385</f>
        <v>GALLS PARENT HOLDINGS LLC</v>
      </c>
      <c r="C1386" s="24">
        <f>SUBTOTAL(9,C1381:C1385)</f>
        <v>1930</v>
      </c>
      <c r="D1386" s="24" t="s">
        <v>1012</v>
      </c>
    </row>
    <row r="1387" spans="1:5" outlineLevel="2" x14ac:dyDescent="0.2">
      <c r="A1387" s="29">
        <v>44014</v>
      </c>
      <c r="B1387" s="1" t="s">
        <v>548</v>
      </c>
      <c r="C1387" s="2">
        <v>306.25</v>
      </c>
      <c r="D1387" s="5" t="str">
        <f t="shared" si="21"/>
        <v/>
      </c>
      <c r="E1387" t="s">
        <v>63</v>
      </c>
    </row>
    <row r="1388" spans="1:5" ht="15.75" outlineLevel="1" x14ac:dyDescent="0.25">
      <c r="A1388" s="25">
        <f>A1387</f>
        <v>44014</v>
      </c>
      <c r="B1388" s="26" t="str">
        <f>B1387</f>
        <v>CHRISTOPHER GONZALES</v>
      </c>
      <c r="C1388" s="24">
        <f>SUBTOTAL(9,C1387:C1387)</f>
        <v>306.25</v>
      </c>
      <c r="D1388" s="24" t="s">
        <v>1012</v>
      </c>
    </row>
    <row r="1389" spans="1:5" outlineLevel="2" x14ac:dyDescent="0.2">
      <c r="A1389" s="29">
        <v>44014</v>
      </c>
      <c r="B1389" s="1" t="s">
        <v>27</v>
      </c>
      <c r="C1389" s="2">
        <v>72.52</v>
      </c>
      <c r="D1389" s="5" t="str">
        <f t="shared" si="21"/>
        <v/>
      </c>
      <c r="E1389" t="s">
        <v>67</v>
      </c>
    </row>
    <row r="1390" spans="1:5" outlineLevel="2" x14ac:dyDescent="0.2">
      <c r="A1390" s="29">
        <v>44014</v>
      </c>
      <c r="B1390" s="1" t="s">
        <v>27</v>
      </c>
      <c r="C1390" s="2">
        <v>31.53</v>
      </c>
      <c r="D1390" s="5" t="str">
        <f t="shared" si="21"/>
        <v/>
      </c>
      <c r="E1390" t="s">
        <v>67</v>
      </c>
    </row>
    <row r="1391" spans="1:5" ht="15.75" outlineLevel="1" x14ac:dyDescent="0.25">
      <c r="A1391" s="25">
        <f>A1390</f>
        <v>44014</v>
      </c>
      <c r="B1391" s="26" t="str">
        <f>B1390</f>
        <v>GRAINGER INC</v>
      </c>
      <c r="C1391" s="24">
        <f>SUBTOTAL(9,C1389:C1390)</f>
        <v>104.05</v>
      </c>
      <c r="D1391" s="24" t="s">
        <v>1012</v>
      </c>
    </row>
    <row r="1392" spans="1:5" outlineLevel="2" x14ac:dyDescent="0.2">
      <c r="A1392" s="29">
        <v>44014</v>
      </c>
      <c r="B1392" s="1" t="s">
        <v>470</v>
      </c>
      <c r="C1392" s="2">
        <v>821.8</v>
      </c>
      <c r="D1392" s="5" t="str">
        <f t="shared" si="21"/>
        <v/>
      </c>
      <c r="E1392" t="s">
        <v>67</v>
      </c>
    </row>
    <row r="1393" spans="1:5" ht="15.75" outlineLevel="1" x14ac:dyDescent="0.25">
      <c r="A1393" s="25">
        <f>A1392</f>
        <v>44014</v>
      </c>
      <c r="B1393" s="26" t="str">
        <f>B1392</f>
        <v>GRAYBAR</v>
      </c>
      <c r="C1393" s="24">
        <f>SUBTOTAL(9,C1392:C1392)</f>
        <v>821.8</v>
      </c>
      <c r="D1393" s="24" t="s">
        <v>1012</v>
      </c>
    </row>
    <row r="1394" spans="1:5" outlineLevel="2" x14ac:dyDescent="0.2">
      <c r="A1394" s="29">
        <v>44014</v>
      </c>
      <c r="B1394" s="1" t="s">
        <v>288</v>
      </c>
      <c r="C1394" s="2">
        <v>60</v>
      </c>
      <c r="D1394" s="5" t="str">
        <f t="shared" si="21"/>
        <v/>
      </c>
      <c r="E1394" t="s">
        <v>71</v>
      </c>
    </row>
    <row r="1395" spans="1:5" ht="15.75" outlineLevel="1" x14ac:dyDescent="0.25">
      <c r="A1395" s="25">
        <f>A1394</f>
        <v>44014</v>
      </c>
      <c r="B1395" s="26" t="str">
        <f>B1394</f>
        <v>UNIVERSAL MELODY SERVICES LLC</v>
      </c>
      <c r="C1395" s="24">
        <f>SUBTOTAL(9,C1394:C1394)</f>
        <v>60</v>
      </c>
      <c r="D1395" s="24" t="s">
        <v>1012</v>
      </c>
    </row>
    <row r="1396" spans="1:5" outlineLevel="2" x14ac:dyDescent="0.2">
      <c r="A1396" s="29">
        <v>44014</v>
      </c>
      <c r="B1396" s="1" t="s">
        <v>549</v>
      </c>
      <c r="C1396" s="2">
        <v>290</v>
      </c>
      <c r="D1396" s="5" t="str">
        <f t="shared" si="21"/>
        <v/>
      </c>
      <c r="E1396" t="s">
        <v>67</v>
      </c>
    </row>
    <row r="1397" spans="1:5" ht="15.75" outlineLevel="1" x14ac:dyDescent="0.25">
      <c r="A1397" s="25">
        <f>A1396</f>
        <v>44014</v>
      </c>
      <c r="B1397" s="26" t="str">
        <f>B1396</f>
        <v>H D GRANT COMPANY INC</v>
      </c>
      <c r="C1397" s="24">
        <f>SUBTOTAL(9,C1396:C1396)</f>
        <v>290</v>
      </c>
      <c r="D1397" s="24" t="s">
        <v>1012</v>
      </c>
    </row>
    <row r="1398" spans="1:5" outlineLevel="2" x14ac:dyDescent="0.2">
      <c r="A1398" s="29">
        <v>44014</v>
      </c>
      <c r="B1398" s="1" t="s">
        <v>117</v>
      </c>
      <c r="C1398" s="2">
        <v>22.07</v>
      </c>
      <c r="D1398" s="5" t="str">
        <f t="shared" si="21"/>
        <v/>
      </c>
      <c r="E1398" t="s">
        <v>65</v>
      </c>
    </row>
    <row r="1399" spans="1:5" outlineLevel="2" x14ac:dyDescent="0.2">
      <c r="A1399" s="29">
        <v>44014</v>
      </c>
      <c r="B1399" s="1" t="s">
        <v>117</v>
      </c>
      <c r="C1399" s="2">
        <v>79.84</v>
      </c>
      <c r="D1399" s="5" t="str">
        <f t="shared" si="21"/>
        <v/>
      </c>
      <c r="E1399" t="s">
        <v>65</v>
      </c>
    </row>
    <row r="1400" spans="1:5" ht="15.75" outlineLevel="1" x14ac:dyDescent="0.25">
      <c r="A1400" s="25">
        <f>A1399</f>
        <v>44014</v>
      </c>
      <c r="B1400" s="26" t="str">
        <f>B1399</f>
        <v>HEB CREDIT RECEIVABLES DEPT 308</v>
      </c>
      <c r="C1400" s="24">
        <f>SUBTOTAL(9,C1398:C1399)</f>
        <v>101.91</v>
      </c>
      <c r="D1400" s="24" t="s">
        <v>1012</v>
      </c>
    </row>
    <row r="1401" spans="1:5" outlineLevel="2" x14ac:dyDescent="0.2">
      <c r="A1401" s="29">
        <v>44014</v>
      </c>
      <c r="B1401" s="1" t="s">
        <v>550</v>
      </c>
      <c r="C1401" s="2">
        <v>148.75</v>
      </c>
      <c r="D1401" s="5" t="str">
        <f t="shared" si="21"/>
        <v/>
      </c>
      <c r="E1401" t="s">
        <v>63</v>
      </c>
    </row>
    <row r="1402" spans="1:5" outlineLevel="2" x14ac:dyDescent="0.2">
      <c r="A1402" s="29">
        <v>44014</v>
      </c>
      <c r="B1402" s="1" t="s">
        <v>550</v>
      </c>
      <c r="C1402" s="2">
        <v>131.25</v>
      </c>
      <c r="D1402" s="5" t="str">
        <f t="shared" si="21"/>
        <v/>
      </c>
      <c r="E1402" t="s">
        <v>63</v>
      </c>
    </row>
    <row r="1403" spans="1:5" outlineLevel="2" x14ac:dyDescent="0.2">
      <c r="A1403" s="29">
        <v>44014</v>
      </c>
      <c r="B1403" s="1" t="s">
        <v>550</v>
      </c>
      <c r="C1403" s="2">
        <v>157.5</v>
      </c>
      <c r="D1403" s="5" t="str">
        <f t="shared" si="21"/>
        <v/>
      </c>
      <c r="E1403" t="s">
        <v>63</v>
      </c>
    </row>
    <row r="1404" spans="1:5" ht="15.75" outlineLevel="1" x14ac:dyDescent="0.25">
      <c r="A1404" s="25">
        <f>A1403</f>
        <v>44014</v>
      </c>
      <c r="B1404" s="26" t="str">
        <f>B1403</f>
        <v>HONG HUYNH HA</v>
      </c>
      <c r="C1404" s="24">
        <f>SUBTOTAL(9,C1401:C1403)</f>
        <v>437.5</v>
      </c>
      <c r="D1404" s="24" t="s">
        <v>1012</v>
      </c>
    </row>
    <row r="1405" spans="1:5" outlineLevel="2" x14ac:dyDescent="0.2">
      <c r="A1405" s="29">
        <v>44014</v>
      </c>
      <c r="B1405" s="1" t="s">
        <v>334</v>
      </c>
      <c r="C1405" s="2">
        <v>2300</v>
      </c>
      <c r="D1405" s="5" t="str">
        <f t="shared" si="21"/>
        <v/>
      </c>
      <c r="E1405" t="s">
        <v>80</v>
      </c>
    </row>
    <row r="1406" spans="1:5" ht="15.75" outlineLevel="1" x14ac:dyDescent="0.25">
      <c r="A1406" s="25">
        <f>A1405</f>
        <v>44014</v>
      </c>
      <c r="B1406" s="26" t="str">
        <f>B1405</f>
        <v>HANCOCK POOL SERVICES INC</v>
      </c>
      <c r="C1406" s="24">
        <f>SUBTOTAL(9,C1405:C1405)</f>
        <v>2300</v>
      </c>
      <c r="D1406" s="24" t="s">
        <v>1012</v>
      </c>
    </row>
    <row r="1407" spans="1:5" outlineLevel="2" x14ac:dyDescent="0.2">
      <c r="A1407" s="29">
        <v>44014</v>
      </c>
      <c r="B1407" s="1" t="s">
        <v>25</v>
      </c>
      <c r="C1407" s="2">
        <v>414.93</v>
      </c>
      <c r="D1407" s="5" t="str">
        <f t="shared" si="21"/>
        <v/>
      </c>
      <c r="E1407" t="s">
        <v>66</v>
      </c>
    </row>
    <row r="1408" spans="1:5" outlineLevel="2" x14ac:dyDescent="0.2">
      <c r="A1408" s="29">
        <v>44014</v>
      </c>
      <c r="B1408" s="1" t="s">
        <v>25</v>
      </c>
      <c r="C1408" s="2">
        <v>474.91</v>
      </c>
      <c r="D1408" s="5" t="str">
        <f t="shared" si="21"/>
        <v/>
      </c>
      <c r="E1408" t="s">
        <v>65</v>
      </c>
    </row>
    <row r="1409" spans="1:5" ht="15.75" outlineLevel="1" x14ac:dyDescent="0.25">
      <c r="A1409" s="25">
        <f>A1408</f>
        <v>44014</v>
      </c>
      <c r="B1409" s="26" t="str">
        <f>B1408</f>
        <v>ETA/HAND2MIND</v>
      </c>
      <c r="C1409" s="24">
        <f>SUBTOTAL(9,C1407:C1408)</f>
        <v>889.84</v>
      </c>
      <c r="D1409" s="24" t="s">
        <v>1012</v>
      </c>
    </row>
    <row r="1410" spans="1:5" outlineLevel="2" x14ac:dyDescent="0.2">
      <c r="A1410" s="29">
        <v>44014</v>
      </c>
      <c r="B1410" s="1" t="s">
        <v>237</v>
      </c>
      <c r="C1410" s="2">
        <v>2101.1799999999998</v>
      </c>
      <c r="D1410" s="5" t="str">
        <f t="shared" si="21"/>
        <v/>
      </c>
      <c r="E1410" t="s">
        <v>85</v>
      </c>
    </row>
    <row r="1411" spans="1:5" outlineLevel="2" x14ac:dyDescent="0.2">
      <c r="A1411" s="29">
        <v>44014</v>
      </c>
      <c r="B1411" s="1" t="s">
        <v>237</v>
      </c>
      <c r="C1411" s="2">
        <v>3900.64</v>
      </c>
      <c r="D1411" s="5" t="str">
        <f t="shared" si="21"/>
        <v/>
      </c>
      <c r="E1411" t="s">
        <v>85</v>
      </c>
    </row>
    <row r="1412" spans="1:5" ht="15.75" outlineLevel="1" x14ac:dyDescent="0.25">
      <c r="A1412" s="25">
        <f>A1411</f>
        <v>44014</v>
      </c>
      <c r="B1412" s="26" t="str">
        <f>B1411</f>
        <v>HARRIS COUNTY MUD 457</v>
      </c>
      <c r="C1412" s="24">
        <f>SUBTOTAL(9,C1410:C1411)</f>
        <v>6001.82</v>
      </c>
      <c r="D1412" s="24" t="s">
        <v>1012</v>
      </c>
    </row>
    <row r="1413" spans="1:5" outlineLevel="2" x14ac:dyDescent="0.2">
      <c r="A1413" s="29">
        <v>44014</v>
      </c>
      <c r="B1413" s="1" t="s">
        <v>238</v>
      </c>
      <c r="C1413" s="2">
        <v>9.5</v>
      </c>
      <c r="D1413" s="5" t="str">
        <f t="shared" si="21"/>
        <v/>
      </c>
      <c r="E1413" t="s">
        <v>85</v>
      </c>
    </row>
    <row r="1414" spans="1:5" outlineLevel="2" x14ac:dyDescent="0.2">
      <c r="A1414" s="29">
        <v>44014</v>
      </c>
      <c r="B1414" s="1" t="s">
        <v>238</v>
      </c>
      <c r="C1414" s="2">
        <v>97.07</v>
      </c>
      <c r="D1414" s="5" t="str">
        <f t="shared" si="21"/>
        <v/>
      </c>
      <c r="E1414" t="s">
        <v>85</v>
      </c>
    </row>
    <row r="1415" spans="1:5" ht="15.75" outlineLevel="1" x14ac:dyDescent="0.25">
      <c r="A1415" s="25">
        <f>A1414</f>
        <v>44014</v>
      </c>
      <c r="B1415" s="26" t="str">
        <f>B1414</f>
        <v>HARRIS COUNTY MUD 64</v>
      </c>
      <c r="C1415" s="24">
        <f>SUBTOTAL(9,C1413:C1414)</f>
        <v>106.57</v>
      </c>
      <c r="D1415" s="24" t="s">
        <v>1012</v>
      </c>
    </row>
    <row r="1416" spans="1:5" outlineLevel="2" x14ac:dyDescent="0.2">
      <c r="A1416" s="29">
        <v>44014</v>
      </c>
      <c r="B1416" s="1" t="s">
        <v>551</v>
      </c>
      <c r="C1416" s="2">
        <v>316.16000000000003</v>
      </c>
      <c r="D1416" s="5" t="str">
        <f t="shared" ref="D1416:D1478" si="22">IF(E1416="","TOTAL","")</f>
        <v/>
      </c>
      <c r="E1416" t="s">
        <v>85</v>
      </c>
    </row>
    <row r="1417" spans="1:5" outlineLevel="2" x14ac:dyDescent="0.2">
      <c r="A1417" s="29">
        <v>44014</v>
      </c>
      <c r="B1417" s="1" t="s">
        <v>551</v>
      </c>
      <c r="C1417" s="2">
        <v>954</v>
      </c>
      <c r="D1417" s="5" t="str">
        <f t="shared" si="22"/>
        <v/>
      </c>
      <c r="E1417" t="s">
        <v>85</v>
      </c>
    </row>
    <row r="1418" spans="1:5" ht="15.75" outlineLevel="1" x14ac:dyDescent="0.25">
      <c r="A1418" s="25">
        <f>A1417</f>
        <v>44014</v>
      </c>
      <c r="B1418" s="26" t="str">
        <f>B1417</f>
        <v>HARRIS COUNTY MUD 62</v>
      </c>
      <c r="C1418" s="24">
        <f>SUBTOTAL(9,C1416:C1417)</f>
        <v>1270.1600000000001</v>
      </c>
      <c r="D1418" s="24" t="s">
        <v>1012</v>
      </c>
    </row>
    <row r="1419" spans="1:5" outlineLevel="2" x14ac:dyDescent="0.2">
      <c r="A1419" s="29">
        <v>44014</v>
      </c>
      <c r="B1419" s="1" t="s">
        <v>239</v>
      </c>
      <c r="C1419" s="2">
        <v>2812.9</v>
      </c>
      <c r="D1419" s="5" t="str">
        <f t="shared" si="22"/>
        <v/>
      </c>
      <c r="E1419" t="s">
        <v>85</v>
      </c>
    </row>
    <row r="1420" spans="1:5" outlineLevel="2" x14ac:dyDescent="0.2">
      <c r="A1420" s="29">
        <v>44014</v>
      </c>
      <c r="B1420" s="1" t="s">
        <v>239</v>
      </c>
      <c r="C1420" s="2">
        <v>804.58</v>
      </c>
      <c r="D1420" s="5" t="str">
        <f t="shared" si="22"/>
        <v/>
      </c>
      <c r="E1420" t="s">
        <v>85</v>
      </c>
    </row>
    <row r="1421" spans="1:5" ht="15.75" outlineLevel="1" x14ac:dyDescent="0.25">
      <c r="A1421" s="25">
        <f>A1420</f>
        <v>44014</v>
      </c>
      <c r="B1421" s="26" t="str">
        <f>B1420</f>
        <v>HARRIS COUNTY MUD #432</v>
      </c>
      <c r="C1421" s="24">
        <f>SUBTOTAL(9,C1419:C1420)</f>
        <v>3617.48</v>
      </c>
      <c r="D1421" s="24" t="s">
        <v>1012</v>
      </c>
    </row>
    <row r="1422" spans="1:5" outlineLevel="2" x14ac:dyDescent="0.2">
      <c r="A1422" s="29">
        <v>44014</v>
      </c>
      <c r="B1422" s="1" t="s">
        <v>335</v>
      </c>
      <c r="C1422" s="2">
        <v>7.5</v>
      </c>
      <c r="D1422" s="5" t="str">
        <f t="shared" si="22"/>
        <v/>
      </c>
      <c r="E1422" t="s">
        <v>81</v>
      </c>
    </row>
    <row r="1423" spans="1:5" ht="15.75" outlineLevel="1" x14ac:dyDescent="0.25">
      <c r="A1423" s="25">
        <f>A1422</f>
        <v>44014</v>
      </c>
      <c r="B1423" s="26" t="str">
        <f>B1422</f>
        <v>HARRIS CO TAX ASSESSOR-COLLECTOR</v>
      </c>
      <c r="C1423" s="24">
        <f>SUBTOTAL(9,C1422:C1422)</f>
        <v>7.5</v>
      </c>
      <c r="D1423" s="24" t="s">
        <v>1012</v>
      </c>
    </row>
    <row r="1424" spans="1:5" outlineLevel="2" x14ac:dyDescent="0.2">
      <c r="A1424" s="29">
        <v>44014</v>
      </c>
      <c r="B1424" s="1" t="s">
        <v>473</v>
      </c>
      <c r="C1424" s="2">
        <v>1650</v>
      </c>
      <c r="D1424" s="5" t="str">
        <f t="shared" si="22"/>
        <v/>
      </c>
      <c r="E1424" t="s">
        <v>75</v>
      </c>
    </row>
    <row r="1425" spans="1:5" ht="15.75" outlineLevel="1" x14ac:dyDescent="0.25">
      <c r="A1425" s="25">
        <f>A1424</f>
        <v>44014</v>
      </c>
      <c r="B1425" s="26" t="str">
        <f>B1424</f>
        <v>HASTA LA PASTA</v>
      </c>
      <c r="C1425" s="24">
        <f>SUBTOTAL(9,C1424:C1424)</f>
        <v>1650</v>
      </c>
      <c r="D1425" s="24" t="s">
        <v>1012</v>
      </c>
    </row>
    <row r="1426" spans="1:5" outlineLevel="2" x14ac:dyDescent="0.2">
      <c r="A1426" s="29">
        <v>44014</v>
      </c>
      <c r="B1426" s="1" t="s">
        <v>346</v>
      </c>
      <c r="C1426" s="2">
        <v>382.35</v>
      </c>
      <c r="D1426" s="5" t="str">
        <f t="shared" si="22"/>
        <v/>
      </c>
      <c r="E1426" t="s">
        <v>186</v>
      </c>
    </row>
    <row r="1427" spans="1:5" outlineLevel="2" x14ac:dyDescent="0.2">
      <c r="A1427" s="29">
        <v>44014</v>
      </c>
      <c r="B1427" s="1" t="s">
        <v>346</v>
      </c>
      <c r="C1427" s="2">
        <v>250.2</v>
      </c>
      <c r="D1427" s="5" t="str">
        <f t="shared" si="22"/>
        <v/>
      </c>
      <c r="E1427" t="s">
        <v>186</v>
      </c>
    </row>
    <row r="1428" spans="1:5" outlineLevel="2" x14ac:dyDescent="0.2">
      <c r="A1428" s="29">
        <v>44014</v>
      </c>
      <c r="B1428" s="1" t="s">
        <v>346</v>
      </c>
      <c r="C1428" s="2">
        <v>215.82</v>
      </c>
      <c r="D1428" s="5" t="str">
        <f t="shared" si="22"/>
        <v/>
      </c>
      <c r="E1428" t="s">
        <v>67</v>
      </c>
    </row>
    <row r="1429" spans="1:5" outlineLevel="2" x14ac:dyDescent="0.2">
      <c r="A1429" s="29">
        <v>44014</v>
      </c>
      <c r="B1429" s="1" t="s">
        <v>346</v>
      </c>
      <c r="C1429" s="2">
        <v>127.45</v>
      </c>
      <c r="D1429" s="5" t="str">
        <f t="shared" si="22"/>
        <v/>
      </c>
      <c r="E1429" t="s">
        <v>1007</v>
      </c>
    </row>
    <row r="1430" spans="1:5" ht="15.75" outlineLevel="1" x14ac:dyDescent="0.25">
      <c r="A1430" s="25">
        <f>A1429</f>
        <v>44014</v>
      </c>
      <c r="B1430" s="26" t="str">
        <f>B1429</f>
        <v>HD SUPPLY FACILITIES</v>
      </c>
      <c r="C1430" s="24">
        <f>SUBTOTAL(9,C1426:C1429)</f>
        <v>975.81999999999994</v>
      </c>
      <c r="D1430" s="24" t="s">
        <v>1012</v>
      </c>
    </row>
    <row r="1431" spans="1:5" outlineLevel="2" x14ac:dyDescent="0.2">
      <c r="A1431" s="29">
        <v>44014</v>
      </c>
      <c r="B1431" s="1" t="s">
        <v>29</v>
      </c>
      <c r="C1431" s="2">
        <v>102.3</v>
      </c>
      <c r="D1431" s="5" t="str">
        <f t="shared" si="22"/>
        <v/>
      </c>
      <c r="E1431" t="s">
        <v>67</v>
      </c>
    </row>
    <row r="1432" spans="1:5" outlineLevel="2" x14ac:dyDescent="0.2">
      <c r="A1432" s="29">
        <v>44014</v>
      </c>
      <c r="B1432" s="1" t="s">
        <v>29</v>
      </c>
      <c r="C1432" s="2">
        <v>131.76</v>
      </c>
      <c r="D1432" s="5" t="str">
        <f t="shared" si="22"/>
        <v/>
      </c>
      <c r="E1432" t="s">
        <v>67</v>
      </c>
    </row>
    <row r="1433" spans="1:5" outlineLevel="2" x14ac:dyDescent="0.2">
      <c r="A1433" s="29">
        <v>44014</v>
      </c>
      <c r="B1433" s="1" t="s">
        <v>29</v>
      </c>
      <c r="C1433" s="2">
        <v>11.94</v>
      </c>
      <c r="D1433" s="5" t="str">
        <f t="shared" si="22"/>
        <v/>
      </c>
      <c r="E1433" t="s">
        <v>67</v>
      </c>
    </row>
    <row r="1434" spans="1:5" outlineLevel="2" x14ac:dyDescent="0.2">
      <c r="A1434" s="29">
        <v>44014</v>
      </c>
      <c r="B1434" s="1" t="s">
        <v>29</v>
      </c>
      <c r="C1434" s="2">
        <v>19.940000000000001</v>
      </c>
      <c r="D1434" s="5" t="str">
        <f t="shared" si="22"/>
        <v/>
      </c>
      <c r="E1434" t="s">
        <v>67</v>
      </c>
    </row>
    <row r="1435" spans="1:5" outlineLevel="2" x14ac:dyDescent="0.2">
      <c r="A1435" s="29">
        <v>44014</v>
      </c>
      <c r="B1435" s="1" t="s">
        <v>29</v>
      </c>
      <c r="C1435" s="2">
        <v>13.62</v>
      </c>
      <c r="D1435" s="5" t="str">
        <f t="shared" si="22"/>
        <v/>
      </c>
      <c r="E1435" t="s">
        <v>67</v>
      </c>
    </row>
    <row r="1436" spans="1:5" outlineLevel="2" x14ac:dyDescent="0.2">
      <c r="A1436" s="29">
        <v>44014</v>
      </c>
      <c r="B1436" s="1" t="s">
        <v>29</v>
      </c>
      <c r="C1436" s="2">
        <v>43.17</v>
      </c>
      <c r="D1436" s="5" t="str">
        <f t="shared" si="22"/>
        <v/>
      </c>
      <c r="E1436" t="s">
        <v>67</v>
      </c>
    </row>
    <row r="1437" spans="1:5" outlineLevel="2" x14ac:dyDescent="0.2">
      <c r="A1437" s="29">
        <v>44014</v>
      </c>
      <c r="B1437" s="1" t="s">
        <v>29</v>
      </c>
      <c r="C1437" s="2">
        <v>17.440000000000001</v>
      </c>
      <c r="D1437" s="5" t="str">
        <f t="shared" si="22"/>
        <v/>
      </c>
      <c r="E1437" t="s">
        <v>67</v>
      </c>
    </row>
    <row r="1438" spans="1:5" outlineLevel="2" x14ac:dyDescent="0.2">
      <c r="A1438" s="29">
        <v>44014</v>
      </c>
      <c r="B1438" s="1" t="s">
        <v>29</v>
      </c>
      <c r="C1438" s="2">
        <v>193.8</v>
      </c>
      <c r="D1438" s="5" t="str">
        <f t="shared" si="22"/>
        <v/>
      </c>
      <c r="E1438" t="s">
        <v>65</v>
      </c>
    </row>
    <row r="1439" spans="1:5" outlineLevel="2" x14ac:dyDescent="0.2">
      <c r="A1439" s="29">
        <v>44014</v>
      </c>
      <c r="B1439" s="1" t="s">
        <v>29</v>
      </c>
      <c r="C1439" s="2">
        <v>400</v>
      </c>
      <c r="D1439" s="5" t="str">
        <f t="shared" si="22"/>
        <v/>
      </c>
      <c r="E1439" t="s">
        <v>67</v>
      </c>
    </row>
    <row r="1440" spans="1:5" outlineLevel="2" x14ac:dyDescent="0.2">
      <c r="A1440" s="29">
        <v>44014</v>
      </c>
      <c r="B1440" s="1" t="s">
        <v>29</v>
      </c>
      <c r="C1440" s="2">
        <v>102.1</v>
      </c>
      <c r="D1440" s="5" t="str">
        <f t="shared" si="22"/>
        <v/>
      </c>
      <c r="E1440" t="s">
        <v>67</v>
      </c>
    </row>
    <row r="1441" spans="1:5" outlineLevel="2" x14ac:dyDescent="0.2">
      <c r="A1441" s="29">
        <v>44014</v>
      </c>
      <c r="B1441" s="1" t="s">
        <v>29</v>
      </c>
      <c r="C1441" s="2">
        <v>1263.8900000000001</v>
      </c>
      <c r="D1441" s="5" t="str">
        <f t="shared" si="22"/>
        <v/>
      </c>
      <c r="E1441" t="s">
        <v>67</v>
      </c>
    </row>
    <row r="1442" spans="1:5" ht="15.75" outlineLevel="1" x14ac:dyDescent="0.25">
      <c r="A1442" s="25">
        <f>A1441</f>
        <v>44014</v>
      </c>
      <c r="B1442" s="26" t="str">
        <f>B1441</f>
        <v>HOME DEPOT CREDIT SERVICES</v>
      </c>
      <c r="C1442" s="24">
        <f>SUBTOTAL(9,C1431:C1441)</f>
        <v>2299.96</v>
      </c>
      <c r="D1442" s="24" t="s">
        <v>1012</v>
      </c>
    </row>
    <row r="1443" spans="1:5" outlineLevel="2" x14ac:dyDescent="0.2">
      <c r="A1443" s="29">
        <v>44014</v>
      </c>
      <c r="B1443" s="1" t="s">
        <v>30</v>
      </c>
      <c r="C1443" s="2">
        <v>297.5</v>
      </c>
      <c r="D1443" s="5" t="str">
        <f t="shared" si="22"/>
        <v/>
      </c>
      <c r="E1443" t="s">
        <v>65</v>
      </c>
    </row>
    <row r="1444" spans="1:5" outlineLevel="2" x14ac:dyDescent="0.2">
      <c r="A1444" s="29">
        <v>44014</v>
      </c>
      <c r="B1444" s="1" t="s">
        <v>30</v>
      </c>
      <c r="C1444" s="2">
        <v>610.5</v>
      </c>
      <c r="D1444" s="5" t="str">
        <f t="shared" si="22"/>
        <v/>
      </c>
      <c r="E1444" t="s">
        <v>65</v>
      </c>
    </row>
    <row r="1445" spans="1:5" outlineLevel="2" x14ac:dyDescent="0.2">
      <c r="A1445" s="29">
        <v>44014</v>
      </c>
      <c r="B1445" s="1" t="s">
        <v>30</v>
      </c>
      <c r="C1445" s="2">
        <v>85</v>
      </c>
      <c r="D1445" s="5" t="str">
        <f t="shared" si="22"/>
        <v/>
      </c>
      <c r="E1445" t="s">
        <v>65</v>
      </c>
    </row>
    <row r="1446" spans="1:5" ht="15.75" outlineLevel="1" x14ac:dyDescent="0.25">
      <c r="A1446" s="25">
        <f>A1445</f>
        <v>44014</v>
      </c>
      <c r="B1446" s="26" t="str">
        <f>B1445</f>
        <v>HOUSTON GRADUATION CENTER INC</v>
      </c>
      <c r="C1446" s="24">
        <f>SUBTOTAL(9,C1443:C1445)</f>
        <v>993</v>
      </c>
      <c r="D1446" s="24" t="s">
        <v>1012</v>
      </c>
    </row>
    <row r="1447" spans="1:5" outlineLevel="2" x14ac:dyDescent="0.2">
      <c r="A1447" s="29">
        <v>44014</v>
      </c>
      <c r="B1447" s="1" t="s">
        <v>113</v>
      </c>
      <c r="C1447" s="2">
        <v>-4438.91</v>
      </c>
      <c r="D1447" s="5" t="str">
        <f t="shared" si="22"/>
        <v/>
      </c>
      <c r="E1447" t="s">
        <v>71</v>
      </c>
    </row>
    <row r="1448" spans="1:5" outlineLevel="2" x14ac:dyDescent="0.2">
      <c r="A1448" s="29">
        <v>44014</v>
      </c>
      <c r="B1448" s="1" t="s">
        <v>113</v>
      </c>
      <c r="C1448" s="2">
        <v>4336.59</v>
      </c>
      <c r="D1448" s="5" t="str">
        <f t="shared" si="22"/>
        <v/>
      </c>
      <c r="E1448" t="s">
        <v>71</v>
      </c>
    </row>
    <row r="1449" spans="1:5" outlineLevel="2" x14ac:dyDescent="0.2">
      <c r="A1449" s="29">
        <v>44014</v>
      </c>
      <c r="B1449" s="1" t="s">
        <v>113</v>
      </c>
      <c r="C1449" s="2">
        <v>4336.59</v>
      </c>
      <c r="D1449" s="5" t="str">
        <f t="shared" si="22"/>
        <v/>
      </c>
      <c r="E1449" t="s">
        <v>71</v>
      </c>
    </row>
    <row r="1450" spans="1:5" ht="15.75" outlineLevel="1" x14ac:dyDescent="0.25">
      <c r="A1450" s="25">
        <f>A1449</f>
        <v>44014</v>
      </c>
      <c r="B1450" s="26" t="str">
        <f>B1449</f>
        <v>HUNTON TRANE SERVICES</v>
      </c>
      <c r="C1450" s="24">
        <f>SUBTOTAL(9,C1447:C1449)</f>
        <v>4234.2700000000004</v>
      </c>
      <c r="D1450" s="24" t="s">
        <v>1012</v>
      </c>
    </row>
    <row r="1451" spans="1:5" outlineLevel="2" x14ac:dyDescent="0.2">
      <c r="A1451" s="29">
        <v>44014</v>
      </c>
      <c r="B1451" s="1" t="s">
        <v>99</v>
      </c>
      <c r="C1451" s="2">
        <v>11010</v>
      </c>
      <c r="D1451" s="5" t="str">
        <f t="shared" si="22"/>
        <v/>
      </c>
      <c r="E1451" t="s">
        <v>78</v>
      </c>
    </row>
    <row r="1452" spans="1:5" outlineLevel="2" x14ac:dyDescent="0.2">
      <c r="A1452" s="29">
        <v>44014</v>
      </c>
      <c r="B1452" s="1" t="s">
        <v>99</v>
      </c>
      <c r="C1452" s="2">
        <v>448.5</v>
      </c>
      <c r="D1452" s="5" t="str">
        <f t="shared" si="22"/>
        <v/>
      </c>
      <c r="E1452" t="s">
        <v>65</v>
      </c>
    </row>
    <row r="1453" spans="1:5" outlineLevel="2" x14ac:dyDescent="0.2">
      <c r="A1453" s="29">
        <v>44014</v>
      </c>
      <c r="B1453" s="1" t="s">
        <v>99</v>
      </c>
      <c r="C1453" s="2">
        <v>254</v>
      </c>
      <c r="D1453" s="5" t="str">
        <f t="shared" si="22"/>
        <v/>
      </c>
      <c r="E1453" t="s">
        <v>65</v>
      </c>
    </row>
    <row r="1454" spans="1:5" outlineLevel="2" x14ac:dyDescent="0.2">
      <c r="A1454" s="29">
        <v>44014</v>
      </c>
      <c r="B1454" s="1" t="s">
        <v>99</v>
      </c>
      <c r="C1454" s="2">
        <v>99</v>
      </c>
      <c r="D1454" s="5" t="str">
        <f t="shared" si="22"/>
        <v/>
      </c>
      <c r="E1454" t="s">
        <v>65</v>
      </c>
    </row>
    <row r="1455" spans="1:5" outlineLevel="2" x14ac:dyDescent="0.2">
      <c r="A1455" s="29">
        <v>44014</v>
      </c>
      <c r="B1455" s="1" t="s">
        <v>99</v>
      </c>
      <c r="C1455" s="2">
        <v>198</v>
      </c>
      <c r="D1455" s="5" t="str">
        <f t="shared" si="22"/>
        <v/>
      </c>
      <c r="E1455" t="s">
        <v>65</v>
      </c>
    </row>
    <row r="1456" spans="1:5" outlineLevel="2" x14ac:dyDescent="0.2">
      <c r="A1456" s="29">
        <v>44014</v>
      </c>
      <c r="B1456" s="1" t="s">
        <v>99</v>
      </c>
      <c r="C1456" s="2">
        <v>495</v>
      </c>
      <c r="D1456" s="5" t="str">
        <f t="shared" si="22"/>
        <v/>
      </c>
      <c r="E1456" t="s">
        <v>65</v>
      </c>
    </row>
    <row r="1457" spans="1:5" ht="15.75" outlineLevel="1" x14ac:dyDescent="0.25">
      <c r="A1457" s="25">
        <f>A1456</f>
        <v>44014</v>
      </c>
      <c r="B1457" s="26" t="str">
        <f>B1456</f>
        <v>IDENTISYS INC</v>
      </c>
      <c r="C1457" s="24">
        <f>SUBTOTAL(9,C1451:C1456)</f>
        <v>12504.5</v>
      </c>
      <c r="D1457" s="24" t="s">
        <v>1012</v>
      </c>
    </row>
    <row r="1458" spans="1:5" outlineLevel="2" x14ac:dyDescent="0.2">
      <c r="A1458" s="29">
        <v>44014</v>
      </c>
      <c r="B1458" s="1" t="s">
        <v>10</v>
      </c>
      <c r="C1458" s="2">
        <v>2864.4</v>
      </c>
      <c r="D1458" s="5" t="str">
        <f t="shared" si="22"/>
        <v/>
      </c>
      <c r="E1458" t="s">
        <v>65</v>
      </c>
    </row>
    <row r="1459" spans="1:5" outlineLevel="2" x14ac:dyDescent="0.2">
      <c r="A1459" s="29">
        <v>44014</v>
      </c>
      <c r="B1459" s="1" t="s">
        <v>10</v>
      </c>
      <c r="C1459" s="2">
        <v>2470.48</v>
      </c>
      <c r="D1459" s="5" t="str">
        <f t="shared" si="22"/>
        <v/>
      </c>
      <c r="E1459" t="s">
        <v>65</v>
      </c>
    </row>
    <row r="1460" spans="1:5" ht="15.75" outlineLevel="1" x14ac:dyDescent="0.25">
      <c r="A1460" s="25">
        <f>A1459</f>
        <v>44014</v>
      </c>
      <c r="B1460" s="26" t="str">
        <f>B1459</f>
        <v>INDECO SALES CO</v>
      </c>
      <c r="C1460" s="24">
        <f>SUBTOTAL(9,C1458:C1459)</f>
        <v>5334.88</v>
      </c>
      <c r="D1460" s="24" t="s">
        <v>1012</v>
      </c>
    </row>
    <row r="1461" spans="1:5" outlineLevel="2" x14ac:dyDescent="0.2">
      <c r="A1461" s="29">
        <v>44014</v>
      </c>
      <c r="B1461" s="1" t="s">
        <v>31</v>
      </c>
      <c r="C1461" s="2">
        <v>56.25</v>
      </c>
      <c r="D1461" s="5" t="str">
        <f t="shared" si="22"/>
        <v/>
      </c>
      <c r="E1461" t="s">
        <v>79</v>
      </c>
    </row>
    <row r="1462" spans="1:5" ht="15.75" outlineLevel="1" x14ac:dyDescent="0.25">
      <c r="A1462" s="25">
        <f>A1461</f>
        <v>44014</v>
      </c>
      <c r="B1462" s="26" t="str">
        <f>B1461</f>
        <v>JASON'S DELI- DELI MGMT DEPT 271</v>
      </c>
      <c r="C1462" s="24">
        <f>SUBTOTAL(9,C1461:C1461)</f>
        <v>56.25</v>
      </c>
      <c r="D1462" s="24" t="s">
        <v>1012</v>
      </c>
    </row>
    <row r="1463" spans="1:5" outlineLevel="2" x14ac:dyDescent="0.2">
      <c r="A1463" s="29">
        <v>44014</v>
      </c>
      <c r="B1463" s="1" t="s">
        <v>168</v>
      </c>
      <c r="C1463" s="2">
        <v>149.47999999999999</v>
      </c>
      <c r="D1463" s="5" t="str">
        <f t="shared" si="22"/>
        <v/>
      </c>
      <c r="E1463" t="s">
        <v>67</v>
      </c>
    </row>
    <row r="1464" spans="1:5" ht="15.75" outlineLevel="1" x14ac:dyDescent="0.25">
      <c r="A1464" s="25">
        <f>A1463</f>
        <v>44014</v>
      </c>
      <c r="B1464" s="26" t="str">
        <f>B1463</f>
        <v>JOHNSON SUPPLY</v>
      </c>
      <c r="C1464" s="24">
        <f>SUBTOTAL(9,C1463:C1463)</f>
        <v>149.47999999999999</v>
      </c>
      <c r="D1464" s="24" t="s">
        <v>1012</v>
      </c>
    </row>
    <row r="1465" spans="1:5" outlineLevel="2" x14ac:dyDescent="0.2">
      <c r="A1465" s="29">
        <v>44014</v>
      </c>
      <c r="B1465" s="1" t="s">
        <v>135</v>
      </c>
      <c r="C1465" s="2">
        <v>47.98</v>
      </c>
      <c r="D1465" s="5" t="str">
        <f t="shared" si="22"/>
        <v/>
      </c>
      <c r="E1465" t="s">
        <v>65</v>
      </c>
    </row>
    <row r="1466" spans="1:5" outlineLevel="2" x14ac:dyDescent="0.2">
      <c r="A1466" s="29">
        <v>44014</v>
      </c>
      <c r="B1466" s="1" t="s">
        <v>135</v>
      </c>
      <c r="C1466" s="2">
        <v>-27.99</v>
      </c>
      <c r="D1466" s="5" t="str">
        <f t="shared" si="22"/>
        <v/>
      </c>
      <c r="E1466" t="s">
        <v>65</v>
      </c>
    </row>
    <row r="1467" spans="1:5" outlineLevel="2" x14ac:dyDescent="0.2">
      <c r="A1467" s="29">
        <v>44014</v>
      </c>
      <c r="B1467" s="1" t="s">
        <v>135</v>
      </c>
      <c r="C1467" s="2">
        <v>27.99</v>
      </c>
      <c r="D1467" s="5" t="str">
        <f t="shared" si="22"/>
        <v/>
      </c>
      <c r="E1467" t="s">
        <v>65</v>
      </c>
    </row>
    <row r="1468" spans="1:5" outlineLevel="2" x14ac:dyDescent="0.2">
      <c r="A1468" s="29">
        <v>44014</v>
      </c>
      <c r="B1468" s="1" t="s">
        <v>135</v>
      </c>
      <c r="C1468" s="2">
        <v>992.99</v>
      </c>
      <c r="D1468" s="5" t="str">
        <f t="shared" si="22"/>
        <v/>
      </c>
      <c r="E1468" t="s">
        <v>66</v>
      </c>
    </row>
    <row r="1469" spans="1:5" outlineLevel="2" x14ac:dyDescent="0.2">
      <c r="A1469" s="29">
        <v>44014</v>
      </c>
      <c r="B1469" s="1" t="s">
        <v>135</v>
      </c>
      <c r="C1469" s="2">
        <v>27.99</v>
      </c>
      <c r="D1469" s="5" t="str">
        <f t="shared" si="22"/>
        <v/>
      </c>
      <c r="E1469" t="s">
        <v>65</v>
      </c>
    </row>
    <row r="1470" spans="1:5" ht="15.75" outlineLevel="1" x14ac:dyDescent="0.25">
      <c r="A1470" s="25">
        <f>A1469</f>
        <v>44014</v>
      </c>
      <c r="B1470" s="26" t="str">
        <f>B1469</f>
        <v>J.W. PEPPER AND SON INC</v>
      </c>
      <c r="C1470" s="24">
        <f>SUBTOTAL(9,C1465:C1469)</f>
        <v>1068.96</v>
      </c>
      <c r="D1470" s="24" t="s">
        <v>1012</v>
      </c>
    </row>
    <row r="1471" spans="1:5" outlineLevel="2" x14ac:dyDescent="0.2">
      <c r="A1471" s="29">
        <v>44014</v>
      </c>
      <c r="B1471" s="1" t="s">
        <v>552</v>
      </c>
      <c r="C1471" s="2">
        <v>91.88</v>
      </c>
      <c r="D1471" s="5" t="str">
        <f t="shared" si="22"/>
        <v/>
      </c>
      <c r="E1471" t="s">
        <v>162</v>
      </c>
    </row>
    <row r="1472" spans="1:5" ht="15.75" outlineLevel="1" x14ac:dyDescent="0.25">
      <c r="A1472" s="25">
        <f>A1471</f>
        <v>44014</v>
      </c>
      <c r="B1472" s="26" t="str">
        <f>B1471</f>
        <v>KATY MEDIA PUBLISHING LLC</v>
      </c>
      <c r="C1472" s="24">
        <f>SUBTOTAL(9,C1471:C1471)</f>
        <v>91.88</v>
      </c>
      <c r="D1472" s="24" t="s">
        <v>1012</v>
      </c>
    </row>
    <row r="1473" spans="1:5" outlineLevel="2" x14ac:dyDescent="0.2">
      <c r="A1473" s="29">
        <v>44014</v>
      </c>
      <c r="B1473" s="1" t="s">
        <v>204</v>
      </c>
      <c r="C1473" s="2">
        <v>1485.12</v>
      </c>
      <c r="D1473" s="5" t="str">
        <f t="shared" si="22"/>
        <v/>
      </c>
      <c r="E1473" t="s">
        <v>71</v>
      </c>
    </row>
    <row r="1474" spans="1:5" outlineLevel="2" x14ac:dyDescent="0.2">
      <c r="A1474" s="29">
        <v>44014</v>
      </c>
      <c r="B1474" s="1" t="s">
        <v>204</v>
      </c>
      <c r="C1474" s="2">
        <v>910</v>
      </c>
      <c r="D1474" s="5" t="str">
        <f t="shared" si="22"/>
        <v/>
      </c>
      <c r="E1474" t="s">
        <v>71</v>
      </c>
    </row>
    <row r="1475" spans="1:5" outlineLevel="2" x14ac:dyDescent="0.2">
      <c r="A1475" s="29">
        <v>44014</v>
      </c>
      <c r="B1475" s="1" t="s">
        <v>204</v>
      </c>
      <c r="C1475" s="2">
        <v>3240</v>
      </c>
      <c r="D1475" s="5" t="str">
        <f t="shared" si="22"/>
        <v/>
      </c>
      <c r="E1475" t="s">
        <v>71</v>
      </c>
    </row>
    <row r="1476" spans="1:5" outlineLevel="2" x14ac:dyDescent="0.2">
      <c r="A1476" s="29">
        <v>44014</v>
      </c>
      <c r="B1476" s="1" t="s">
        <v>204</v>
      </c>
      <c r="C1476" s="2">
        <v>9424</v>
      </c>
      <c r="D1476" s="5" t="str">
        <f t="shared" si="22"/>
        <v/>
      </c>
      <c r="E1476" t="s">
        <v>71</v>
      </c>
    </row>
    <row r="1477" spans="1:5" outlineLevel="2" x14ac:dyDescent="0.2">
      <c r="A1477" s="29">
        <v>44014</v>
      </c>
      <c r="B1477" s="1" t="s">
        <v>204</v>
      </c>
      <c r="C1477" s="2">
        <v>7400</v>
      </c>
      <c r="D1477" s="5" t="str">
        <f t="shared" si="22"/>
        <v/>
      </c>
      <c r="E1477" t="s">
        <v>71</v>
      </c>
    </row>
    <row r="1478" spans="1:5" outlineLevel="2" x14ac:dyDescent="0.2">
      <c r="A1478" s="29">
        <v>44014</v>
      </c>
      <c r="B1478" s="1" t="s">
        <v>204</v>
      </c>
      <c r="C1478" s="2">
        <v>14324</v>
      </c>
      <c r="D1478" s="5" t="str">
        <f t="shared" si="22"/>
        <v/>
      </c>
      <c r="E1478" t="s">
        <v>71</v>
      </c>
    </row>
    <row r="1479" spans="1:5" ht="15.75" outlineLevel="1" x14ac:dyDescent="0.25">
      <c r="A1479" s="25">
        <f>A1478</f>
        <v>44014</v>
      </c>
      <c r="B1479" s="26" t="str">
        <f>B1478</f>
        <v>KIM NEAL &amp; ASSOCIATES</v>
      </c>
      <c r="C1479" s="24">
        <f>SUBTOTAL(9,C1473:C1478)</f>
        <v>36783.119999999995</v>
      </c>
      <c r="D1479" s="24" t="s">
        <v>1012</v>
      </c>
    </row>
    <row r="1480" spans="1:5" outlineLevel="2" x14ac:dyDescent="0.2">
      <c r="A1480" s="29">
        <v>44014</v>
      </c>
      <c r="B1480" s="1" t="s">
        <v>553</v>
      </c>
      <c r="C1480" s="2">
        <v>90</v>
      </c>
      <c r="D1480" s="5" t="str">
        <f t="shared" ref="D1480:D1542" si="23">IF(E1480="","TOTAL","")</f>
        <v/>
      </c>
      <c r="E1480" t="s">
        <v>78</v>
      </c>
    </row>
    <row r="1481" spans="1:5" ht="15.75" outlineLevel="1" x14ac:dyDescent="0.25">
      <c r="A1481" s="25">
        <f>A1480</f>
        <v>44014</v>
      </c>
      <c r="B1481" s="26" t="str">
        <f>B1480</f>
        <v>KRONOS INC</v>
      </c>
      <c r="C1481" s="24">
        <f>SUBTOTAL(9,C1480:C1480)</f>
        <v>90</v>
      </c>
      <c r="D1481" s="24" t="s">
        <v>1012</v>
      </c>
    </row>
    <row r="1482" spans="1:5" outlineLevel="2" x14ac:dyDescent="0.2">
      <c r="A1482" s="29">
        <v>44014</v>
      </c>
      <c r="B1482" s="1" t="s">
        <v>554</v>
      </c>
      <c r="C1482" s="2">
        <v>140</v>
      </c>
      <c r="D1482" s="5" t="str">
        <f t="shared" si="23"/>
        <v/>
      </c>
      <c r="E1482" t="s">
        <v>63</v>
      </c>
    </row>
    <row r="1483" spans="1:5" ht="15.75" outlineLevel="1" x14ac:dyDescent="0.25">
      <c r="A1483" s="25">
        <f>A1482</f>
        <v>44014</v>
      </c>
      <c r="B1483" s="26" t="str">
        <f>B1482</f>
        <v>ANDREW KRUUT</v>
      </c>
      <c r="C1483" s="24">
        <f>SUBTOTAL(9,C1482:C1482)</f>
        <v>140</v>
      </c>
      <c r="D1483" s="24" t="s">
        <v>1012</v>
      </c>
    </row>
    <row r="1484" spans="1:5" outlineLevel="2" x14ac:dyDescent="0.2">
      <c r="A1484" s="29">
        <v>44014</v>
      </c>
      <c r="B1484" s="1" t="s">
        <v>100</v>
      </c>
      <c r="C1484" s="2">
        <v>389.88</v>
      </c>
      <c r="D1484" s="5" t="str">
        <f t="shared" si="23"/>
        <v/>
      </c>
      <c r="E1484" t="s">
        <v>64</v>
      </c>
    </row>
    <row r="1485" spans="1:5" outlineLevel="2" x14ac:dyDescent="0.2">
      <c r="A1485" s="29">
        <v>44014</v>
      </c>
      <c r="B1485" s="1" t="s">
        <v>100</v>
      </c>
      <c r="C1485" s="2">
        <v>268.32</v>
      </c>
      <c r="D1485" s="5" t="str">
        <f t="shared" si="23"/>
        <v/>
      </c>
      <c r="E1485" t="s">
        <v>64</v>
      </c>
    </row>
    <row r="1486" spans="1:5" outlineLevel="2" x14ac:dyDescent="0.2">
      <c r="A1486" s="29">
        <v>44014</v>
      </c>
      <c r="B1486" s="1" t="s">
        <v>100</v>
      </c>
      <c r="C1486" s="2">
        <v>162.27000000000001</v>
      </c>
      <c r="D1486" s="5" t="str">
        <f t="shared" si="23"/>
        <v/>
      </c>
      <c r="E1486" t="s">
        <v>64</v>
      </c>
    </row>
    <row r="1487" spans="1:5" outlineLevel="2" x14ac:dyDescent="0.2">
      <c r="A1487" s="29">
        <v>44014</v>
      </c>
      <c r="B1487" s="1" t="s">
        <v>100</v>
      </c>
      <c r="C1487" s="2">
        <v>278.73</v>
      </c>
      <c r="D1487" s="5" t="str">
        <f t="shared" si="23"/>
        <v/>
      </c>
      <c r="E1487" t="s">
        <v>64</v>
      </c>
    </row>
    <row r="1488" spans="1:5" outlineLevel="2" x14ac:dyDescent="0.2">
      <c r="A1488" s="29">
        <v>44014</v>
      </c>
      <c r="B1488" s="1" t="s">
        <v>100</v>
      </c>
      <c r="C1488" s="2">
        <v>154.06</v>
      </c>
      <c r="D1488" s="5" t="str">
        <f t="shared" si="23"/>
        <v/>
      </c>
      <c r="E1488" t="s">
        <v>64</v>
      </c>
    </row>
    <row r="1489" spans="1:5" outlineLevel="2" x14ac:dyDescent="0.2">
      <c r="A1489" s="29">
        <v>44014</v>
      </c>
      <c r="B1489" s="1" t="s">
        <v>100</v>
      </c>
      <c r="C1489" s="2">
        <v>352.36</v>
      </c>
      <c r="D1489" s="5" t="str">
        <f t="shared" si="23"/>
        <v/>
      </c>
      <c r="E1489" t="s">
        <v>64</v>
      </c>
    </row>
    <row r="1490" spans="1:5" ht="15.75" outlineLevel="1" x14ac:dyDescent="0.25">
      <c r="A1490" s="25">
        <f>A1489</f>
        <v>44014</v>
      </c>
      <c r="B1490" s="26" t="str">
        <f>B1489</f>
        <v>KURZ AND COMPANY</v>
      </c>
      <c r="C1490" s="24">
        <f>SUBTOTAL(9,C1484:C1489)</f>
        <v>1605.62</v>
      </c>
      <c r="D1490" s="24" t="s">
        <v>1012</v>
      </c>
    </row>
    <row r="1491" spans="1:5" outlineLevel="2" x14ac:dyDescent="0.2">
      <c r="A1491" s="29">
        <v>44014</v>
      </c>
      <c r="B1491" s="1" t="s">
        <v>383</v>
      </c>
      <c r="C1491" s="2">
        <v>264.10000000000002</v>
      </c>
      <c r="D1491" s="5" t="str">
        <f t="shared" si="23"/>
        <v/>
      </c>
      <c r="E1491" t="s">
        <v>65</v>
      </c>
    </row>
    <row r="1492" spans="1:5" outlineLevel="2" x14ac:dyDescent="0.2">
      <c r="A1492" s="29">
        <v>44014</v>
      </c>
      <c r="B1492" s="1" t="s">
        <v>383</v>
      </c>
      <c r="C1492" s="2">
        <v>1446.67</v>
      </c>
      <c r="D1492" s="5" t="str">
        <f t="shared" si="23"/>
        <v/>
      </c>
      <c r="E1492" t="s">
        <v>65</v>
      </c>
    </row>
    <row r="1493" spans="1:5" outlineLevel="2" x14ac:dyDescent="0.2">
      <c r="A1493" s="29">
        <v>44014</v>
      </c>
      <c r="B1493" s="1" t="s">
        <v>383</v>
      </c>
      <c r="C1493" s="2">
        <v>430.47</v>
      </c>
      <c r="D1493" s="5" t="str">
        <f t="shared" si="23"/>
        <v/>
      </c>
      <c r="E1493" t="s">
        <v>65</v>
      </c>
    </row>
    <row r="1494" spans="1:5" outlineLevel="2" x14ac:dyDescent="0.2">
      <c r="A1494" s="29">
        <v>44014</v>
      </c>
      <c r="B1494" s="1" t="s">
        <v>383</v>
      </c>
      <c r="C1494" s="2">
        <v>562.35</v>
      </c>
      <c r="D1494" s="5" t="str">
        <f t="shared" si="23"/>
        <v/>
      </c>
      <c r="E1494" t="s">
        <v>65</v>
      </c>
    </row>
    <row r="1495" spans="1:5" ht="15.75" outlineLevel="1" x14ac:dyDescent="0.25">
      <c r="A1495" s="25">
        <f>A1494</f>
        <v>44014</v>
      </c>
      <c r="B1495" s="26" t="str">
        <f>B1494</f>
        <v>LAKESHORE EQUIPMENT COMPANY</v>
      </c>
      <c r="C1495" s="24">
        <f>SUBTOTAL(9,C1491:C1494)</f>
        <v>2703.5899999999997</v>
      </c>
      <c r="D1495" s="24" t="s">
        <v>1012</v>
      </c>
    </row>
    <row r="1496" spans="1:5" outlineLevel="2" x14ac:dyDescent="0.2">
      <c r="A1496" s="29">
        <v>44014</v>
      </c>
      <c r="B1496" s="1" t="s">
        <v>440</v>
      </c>
      <c r="C1496" s="2">
        <v>236174</v>
      </c>
      <c r="D1496" s="5" t="str">
        <f t="shared" si="23"/>
        <v/>
      </c>
      <c r="E1496" t="s">
        <v>394</v>
      </c>
    </row>
    <row r="1497" spans="1:5" ht="15.75" outlineLevel="1" x14ac:dyDescent="0.25">
      <c r="A1497" s="25">
        <f>A1496</f>
        <v>44014</v>
      </c>
      <c r="B1497" s="26" t="str">
        <f>B1496</f>
        <v>NO TEARS LEARNING INC</v>
      </c>
      <c r="C1497" s="24">
        <f>SUBTOTAL(9,C1496:C1496)</f>
        <v>236174</v>
      </c>
      <c r="D1497" s="24" t="s">
        <v>1012</v>
      </c>
    </row>
    <row r="1498" spans="1:5" outlineLevel="2" x14ac:dyDescent="0.2">
      <c r="A1498" s="29">
        <v>44014</v>
      </c>
      <c r="B1498" s="1" t="s">
        <v>555</v>
      </c>
      <c r="C1498" s="2">
        <v>57500</v>
      </c>
      <c r="D1498" s="5" t="str">
        <f t="shared" si="23"/>
        <v/>
      </c>
      <c r="E1498" t="s">
        <v>78</v>
      </c>
    </row>
    <row r="1499" spans="1:5" ht="15.75" outlineLevel="1" x14ac:dyDescent="0.25">
      <c r="A1499" s="25">
        <f>A1498</f>
        <v>44014</v>
      </c>
      <c r="B1499" s="26" t="str">
        <f>B1498</f>
        <v>LEGENDS OF LEARNING INC</v>
      </c>
      <c r="C1499" s="24">
        <f>SUBTOTAL(9,C1498:C1498)</f>
        <v>57500</v>
      </c>
      <c r="D1499" s="24" t="s">
        <v>1012</v>
      </c>
    </row>
    <row r="1500" spans="1:5" outlineLevel="2" x14ac:dyDescent="0.2">
      <c r="A1500" s="29">
        <v>44014</v>
      </c>
      <c r="B1500" s="1" t="s">
        <v>556</v>
      </c>
      <c r="C1500" s="2">
        <v>7786.8</v>
      </c>
      <c r="D1500" s="5" t="str">
        <f t="shared" si="23"/>
        <v/>
      </c>
      <c r="E1500" t="s">
        <v>76</v>
      </c>
    </row>
    <row r="1501" spans="1:5" ht="15.75" outlineLevel="1" x14ac:dyDescent="0.25">
      <c r="A1501" s="25">
        <f>A1500</f>
        <v>44014</v>
      </c>
      <c r="B1501" s="26" t="str">
        <f>B1500</f>
        <v>LOCKFAST LLC</v>
      </c>
      <c r="C1501" s="24">
        <f>SUBTOTAL(9,C1500:C1500)</f>
        <v>7786.8</v>
      </c>
      <c r="D1501" s="24" t="s">
        <v>1012</v>
      </c>
    </row>
    <row r="1502" spans="1:5" outlineLevel="2" x14ac:dyDescent="0.2">
      <c r="A1502" s="29">
        <v>44014</v>
      </c>
      <c r="B1502" s="1" t="s">
        <v>60</v>
      </c>
      <c r="C1502" s="2">
        <v>133.77000000000001</v>
      </c>
      <c r="D1502" s="5" t="str">
        <f t="shared" si="23"/>
        <v/>
      </c>
      <c r="E1502" t="s">
        <v>67</v>
      </c>
    </row>
    <row r="1503" spans="1:5" ht="15.75" outlineLevel="1" x14ac:dyDescent="0.25">
      <c r="A1503" s="25">
        <f>A1502</f>
        <v>44014</v>
      </c>
      <c r="B1503" s="26" t="str">
        <f>B1502</f>
        <v>LONGHORN BUS SALES</v>
      </c>
      <c r="C1503" s="24">
        <f>SUBTOTAL(9,C1502:C1502)</f>
        <v>133.77000000000001</v>
      </c>
      <c r="D1503" s="24" t="s">
        <v>1012</v>
      </c>
    </row>
    <row r="1504" spans="1:5" outlineLevel="2" x14ac:dyDescent="0.2">
      <c r="A1504" s="29">
        <v>44014</v>
      </c>
      <c r="B1504" s="1" t="s">
        <v>41</v>
      </c>
      <c r="C1504" s="2">
        <v>16.16</v>
      </c>
      <c r="D1504" s="5" t="str">
        <f t="shared" si="23"/>
        <v/>
      </c>
      <c r="E1504" t="s">
        <v>67</v>
      </c>
    </row>
    <row r="1505" spans="1:5" outlineLevel="2" x14ac:dyDescent="0.2">
      <c r="A1505" s="29">
        <v>44014</v>
      </c>
      <c r="B1505" s="1" t="s">
        <v>41</v>
      </c>
      <c r="C1505" s="2">
        <v>40.03</v>
      </c>
      <c r="D1505" s="5" t="str">
        <f t="shared" si="23"/>
        <v/>
      </c>
      <c r="E1505" t="s">
        <v>67</v>
      </c>
    </row>
    <row r="1506" spans="1:5" outlineLevel="2" x14ac:dyDescent="0.2">
      <c r="A1506" s="29">
        <v>44014</v>
      </c>
      <c r="B1506" s="1" t="s">
        <v>41</v>
      </c>
      <c r="C1506" s="2">
        <v>65.489999999999995</v>
      </c>
      <c r="D1506" s="5" t="str">
        <f t="shared" si="23"/>
        <v/>
      </c>
      <c r="E1506" t="s">
        <v>67</v>
      </c>
    </row>
    <row r="1507" spans="1:5" outlineLevel="2" x14ac:dyDescent="0.2">
      <c r="A1507" s="29">
        <v>44014</v>
      </c>
      <c r="B1507" s="1" t="s">
        <v>41</v>
      </c>
      <c r="C1507" s="2">
        <v>495.16</v>
      </c>
      <c r="D1507" s="5" t="str">
        <f t="shared" si="23"/>
        <v/>
      </c>
      <c r="E1507" t="s">
        <v>65</v>
      </c>
    </row>
    <row r="1508" spans="1:5" ht="15.75" outlineLevel="1" x14ac:dyDescent="0.25">
      <c r="A1508" s="25">
        <f>A1507</f>
        <v>44014</v>
      </c>
      <c r="B1508" s="26" t="str">
        <f>B1507</f>
        <v>LOWE'S</v>
      </c>
      <c r="C1508" s="24">
        <f>SUBTOTAL(9,C1504:C1507)</f>
        <v>616.84</v>
      </c>
      <c r="D1508" s="24" t="s">
        <v>1012</v>
      </c>
    </row>
    <row r="1509" spans="1:5" outlineLevel="2" x14ac:dyDescent="0.2">
      <c r="A1509" s="29">
        <v>44014</v>
      </c>
      <c r="B1509" s="1" t="s">
        <v>15</v>
      </c>
      <c r="C1509" s="2">
        <v>20.49</v>
      </c>
      <c r="D1509" s="5" t="str">
        <f t="shared" si="23"/>
        <v/>
      </c>
      <c r="E1509" t="s">
        <v>66</v>
      </c>
    </row>
    <row r="1510" spans="1:5" outlineLevel="2" x14ac:dyDescent="0.2">
      <c r="A1510" s="29">
        <v>44014</v>
      </c>
      <c r="B1510" s="1" t="s">
        <v>15</v>
      </c>
      <c r="C1510" s="2">
        <v>634.62</v>
      </c>
      <c r="D1510" s="5" t="str">
        <f t="shared" si="23"/>
        <v/>
      </c>
      <c r="E1510" t="s">
        <v>66</v>
      </c>
    </row>
    <row r="1511" spans="1:5" outlineLevel="2" x14ac:dyDescent="0.2">
      <c r="A1511" s="29">
        <v>44014</v>
      </c>
      <c r="B1511" s="1" t="s">
        <v>15</v>
      </c>
      <c r="C1511" s="2">
        <v>72.84</v>
      </c>
      <c r="D1511" s="5" t="str">
        <f t="shared" si="23"/>
        <v/>
      </c>
      <c r="E1511" t="s">
        <v>66</v>
      </c>
    </row>
    <row r="1512" spans="1:5" ht="15.75" outlineLevel="1" x14ac:dyDescent="0.25">
      <c r="A1512" s="25">
        <f>A1511</f>
        <v>44014</v>
      </c>
      <c r="B1512" s="26" t="str">
        <f>B1511</f>
        <v>MACKIN EDUCATIONAL RES</v>
      </c>
      <c r="C1512" s="24">
        <f>SUBTOTAL(9,C1509:C1511)</f>
        <v>727.95</v>
      </c>
      <c r="D1512" s="24" t="s">
        <v>1012</v>
      </c>
    </row>
    <row r="1513" spans="1:5" outlineLevel="2" x14ac:dyDescent="0.2">
      <c r="A1513" s="29">
        <v>44014</v>
      </c>
      <c r="B1513" s="1" t="s">
        <v>557</v>
      </c>
      <c r="C1513" s="2">
        <v>4902.3</v>
      </c>
      <c r="D1513" s="5" t="str">
        <f t="shared" si="23"/>
        <v/>
      </c>
      <c r="E1513" t="s">
        <v>85</v>
      </c>
    </row>
    <row r="1514" spans="1:5" outlineLevel="2" x14ac:dyDescent="0.2">
      <c r="A1514" s="29">
        <v>44014</v>
      </c>
      <c r="B1514" s="1" t="s">
        <v>557</v>
      </c>
      <c r="C1514" s="2">
        <v>4053</v>
      </c>
      <c r="D1514" s="5" t="str">
        <f t="shared" si="23"/>
        <v/>
      </c>
      <c r="E1514" t="s">
        <v>85</v>
      </c>
    </row>
    <row r="1515" spans="1:5" outlineLevel="2" x14ac:dyDescent="0.2">
      <c r="A1515" s="29">
        <v>44014</v>
      </c>
      <c r="B1515" s="1" t="s">
        <v>557</v>
      </c>
      <c r="C1515" s="2">
        <v>294.70999999999998</v>
      </c>
      <c r="D1515" s="5" t="str">
        <f t="shared" si="23"/>
        <v/>
      </c>
      <c r="E1515" t="s">
        <v>85</v>
      </c>
    </row>
    <row r="1516" spans="1:5" outlineLevel="2" x14ac:dyDescent="0.2">
      <c r="A1516" s="29">
        <v>44014</v>
      </c>
      <c r="B1516" s="1" t="s">
        <v>557</v>
      </c>
      <c r="C1516" s="2">
        <v>154.88999999999999</v>
      </c>
      <c r="D1516" s="5" t="str">
        <f t="shared" si="23"/>
        <v/>
      </c>
      <c r="E1516" t="s">
        <v>85</v>
      </c>
    </row>
    <row r="1517" spans="1:5" outlineLevel="2" x14ac:dyDescent="0.2">
      <c r="A1517" s="29">
        <v>44014</v>
      </c>
      <c r="B1517" s="1" t="s">
        <v>557</v>
      </c>
      <c r="C1517" s="2">
        <v>28.3</v>
      </c>
      <c r="D1517" s="5" t="str">
        <f t="shared" si="23"/>
        <v/>
      </c>
      <c r="E1517" t="s">
        <v>85</v>
      </c>
    </row>
    <row r="1518" spans="1:5" outlineLevel="2" x14ac:dyDescent="0.2">
      <c r="A1518" s="29">
        <v>44014</v>
      </c>
      <c r="B1518" s="1" t="s">
        <v>557</v>
      </c>
      <c r="C1518" s="2">
        <v>100.05</v>
      </c>
      <c r="D1518" s="5" t="str">
        <f t="shared" si="23"/>
        <v/>
      </c>
      <c r="E1518" t="s">
        <v>85</v>
      </c>
    </row>
    <row r="1519" spans="1:5" outlineLevel="2" x14ac:dyDescent="0.2">
      <c r="A1519" s="29">
        <v>44014</v>
      </c>
      <c r="B1519" s="1" t="s">
        <v>557</v>
      </c>
      <c r="C1519" s="2">
        <v>414.38</v>
      </c>
      <c r="D1519" s="5" t="str">
        <f t="shared" si="23"/>
        <v/>
      </c>
      <c r="E1519" t="s">
        <v>85</v>
      </c>
    </row>
    <row r="1520" spans="1:5" ht="15.75" outlineLevel="1" x14ac:dyDescent="0.25">
      <c r="A1520" s="25">
        <f>A1519</f>
        <v>44014</v>
      </c>
      <c r="B1520" s="26" t="str">
        <f>B1519</f>
        <v>MASON CREEK U D</v>
      </c>
      <c r="C1520" s="24">
        <f>SUBTOTAL(9,C1513:C1519)</f>
        <v>9947.6299999999956</v>
      </c>
      <c r="D1520" s="24" t="s">
        <v>1012</v>
      </c>
    </row>
    <row r="1521" spans="1:5" outlineLevel="2" x14ac:dyDescent="0.2">
      <c r="A1521" s="29">
        <v>44014</v>
      </c>
      <c r="B1521" s="1" t="s">
        <v>185</v>
      </c>
      <c r="C1521" s="2">
        <v>23.6</v>
      </c>
      <c r="D1521" s="5" t="str">
        <f t="shared" si="23"/>
        <v/>
      </c>
      <c r="E1521" t="s">
        <v>85</v>
      </c>
    </row>
    <row r="1522" spans="1:5" outlineLevel="2" x14ac:dyDescent="0.2">
      <c r="A1522" s="29">
        <v>44014</v>
      </c>
      <c r="B1522" s="1" t="s">
        <v>185</v>
      </c>
      <c r="C1522" s="2">
        <v>811.42</v>
      </c>
      <c r="D1522" s="5" t="str">
        <f t="shared" si="23"/>
        <v/>
      </c>
      <c r="E1522" t="s">
        <v>85</v>
      </c>
    </row>
    <row r="1523" spans="1:5" outlineLevel="2" x14ac:dyDescent="0.2">
      <c r="A1523" s="29">
        <v>44014</v>
      </c>
      <c r="B1523" s="1" t="s">
        <v>185</v>
      </c>
      <c r="C1523" s="2">
        <v>2334.2199999999998</v>
      </c>
      <c r="D1523" s="5" t="str">
        <f t="shared" si="23"/>
        <v/>
      </c>
      <c r="E1523" t="s">
        <v>85</v>
      </c>
    </row>
    <row r="1524" spans="1:5" ht="15.75" outlineLevel="1" x14ac:dyDescent="0.25">
      <c r="A1524" s="25">
        <f>A1523</f>
        <v>44014</v>
      </c>
      <c r="B1524" s="26" t="str">
        <f>B1523</f>
        <v>MAYDE CREEK MUD</v>
      </c>
      <c r="C1524" s="24">
        <f>SUBTOTAL(9,C1521:C1523)</f>
        <v>3169.24</v>
      </c>
      <c r="D1524" s="24" t="s">
        <v>1012</v>
      </c>
    </row>
    <row r="1525" spans="1:5" outlineLevel="2" x14ac:dyDescent="0.2">
      <c r="A1525" s="29">
        <v>44014</v>
      </c>
      <c r="B1525" s="1" t="s">
        <v>161</v>
      </c>
      <c r="C1525" s="2">
        <v>1300</v>
      </c>
      <c r="D1525" s="5" t="str">
        <f t="shared" si="23"/>
        <v/>
      </c>
      <c r="E1525" t="s">
        <v>65</v>
      </c>
    </row>
    <row r="1526" spans="1:5" outlineLevel="2" x14ac:dyDescent="0.2">
      <c r="A1526" s="29">
        <v>44014</v>
      </c>
      <c r="B1526" s="1" t="s">
        <v>161</v>
      </c>
      <c r="C1526" s="2">
        <v>183</v>
      </c>
      <c r="D1526" s="5" t="str">
        <f t="shared" si="23"/>
        <v/>
      </c>
      <c r="E1526" t="s">
        <v>65</v>
      </c>
    </row>
    <row r="1527" spans="1:5" outlineLevel="2" x14ac:dyDescent="0.2">
      <c r="A1527" s="29">
        <v>44014</v>
      </c>
      <c r="B1527" s="1" t="s">
        <v>161</v>
      </c>
      <c r="C1527" s="2">
        <v>3841.53</v>
      </c>
      <c r="D1527" s="5" t="str">
        <f t="shared" si="23"/>
        <v/>
      </c>
      <c r="E1527" t="s">
        <v>186</v>
      </c>
    </row>
    <row r="1528" spans="1:5" outlineLevel="2" x14ac:dyDescent="0.2">
      <c r="A1528" s="29">
        <v>44014</v>
      </c>
      <c r="B1528" s="1" t="s">
        <v>161</v>
      </c>
      <c r="C1528" s="2">
        <v>9.1</v>
      </c>
      <c r="D1528" s="5" t="str">
        <f t="shared" si="23"/>
        <v/>
      </c>
      <c r="E1528" t="s">
        <v>65</v>
      </c>
    </row>
    <row r="1529" spans="1:5" ht="15.75" outlineLevel="1" x14ac:dyDescent="0.25">
      <c r="A1529" s="25">
        <f>A1528</f>
        <v>44014</v>
      </c>
      <c r="B1529" s="26" t="str">
        <f>B1528</f>
        <v>MEDCO SUPPLY COMPANY</v>
      </c>
      <c r="C1529" s="24">
        <f>SUBTOTAL(9,C1525:C1528)</f>
        <v>5333.630000000001</v>
      </c>
      <c r="D1529" s="24" t="s">
        <v>1012</v>
      </c>
    </row>
    <row r="1530" spans="1:5" outlineLevel="2" x14ac:dyDescent="0.2">
      <c r="A1530" s="29">
        <v>44014</v>
      </c>
      <c r="B1530" s="1" t="s">
        <v>480</v>
      </c>
      <c r="C1530" s="2">
        <v>4304.71</v>
      </c>
      <c r="D1530" s="5" t="str">
        <f t="shared" si="23"/>
        <v/>
      </c>
      <c r="E1530" t="s">
        <v>186</v>
      </c>
    </row>
    <row r="1531" spans="1:5" outlineLevel="2" x14ac:dyDescent="0.2">
      <c r="A1531" s="29">
        <v>44014</v>
      </c>
      <c r="B1531" s="1" t="s">
        <v>480</v>
      </c>
      <c r="C1531" s="2">
        <v>19162</v>
      </c>
      <c r="D1531" s="5" t="str">
        <f t="shared" si="23"/>
        <v/>
      </c>
      <c r="E1531" t="s">
        <v>78</v>
      </c>
    </row>
    <row r="1532" spans="1:5" outlineLevel="2" x14ac:dyDescent="0.2">
      <c r="A1532" s="29">
        <v>44014</v>
      </c>
      <c r="B1532" s="1" t="s">
        <v>480</v>
      </c>
      <c r="C1532" s="2">
        <v>262</v>
      </c>
      <c r="D1532" s="5" t="str">
        <f t="shared" si="23"/>
        <v/>
      </c>
      <c r="E1532" t="s">
        <v>394</v>
      </c>
    </row>
    <row r="1533" spans="1:5" outlineLevel="2" x14ac:dyDescent="0.2">
      <c r="A1533" s="29">
        <v>44014</v>
      </c>
      <c r="B1533" s="1" t="s">
        <v>480</v>
      </c>
      <c r="C1533" s="2">
        <v>13082</v>
      </c>
      <c r="D1533" s="5" t="str">
        <f t="shared" si="23"/>
        <v/>
      </c>
      <c r="E1533" t="s">
        <v>78</v>
      </c>
    </row>
    <row r="1534" spans="1:5" outlineLevel="2" x14ac:dyDescent="0.2">
      <c r="A1534" s="29">
        <v>44014</v>
      </c>
      <c r="B1534" s="1" t="s">
        <v>480</v>
      </c>
      <c r="C1534" s="2">
        <v>68.33</v>
      </c>
      <c r="D1534" s="5" t="str">
        <f t="shared" si="23"/>
        <v/>
      </c>
      <c r="E1534" t="s">
        <v>394</v>
      </c>
    </row>
    <row r="1535" spans="1:5" outlineLevel="2" x14ac:dyDescent="0.2">
      <c r="A1535" s="29">
        <v>44014</v>
      </c>
      <c r="B1535" s="1" t="s">
        <v>480</v>
      </c>
      <c r="C1535" s="2">
        <v>44403.5</v>
      </c>
      <c r="D1535" s="5" t="str">
        <f t="shared" si="23"/>
        <v/>
      </c>
      <c r="E1535" t="s">
        <v>394</v>
      </c>
    </row>
    <row r="1536" spans="1:5" outlineLevel="2" x14ac:dyDescent="0.2">
      <c r="A1536" s="29">
        <v>44014</v>
      </c>
      <c r="B1536" s="1" t="s">
        <v>480</v>
      </c>
      <c r="C1536" s="2">
        <v>49554</v>
      </c>
      <c r="D1536" s="5" t="str">
        <f t="shared" si="23"/>
        <v/>
      </c>
      <c r="E1536" t="s">
        <v>394</v>
      </c>
    </row>
    <row r="1537" spans="1:5" outlineLevel="2" x14ac:dyDescent="0.2">
      <c r="A1537" s="29">
        <v>44014</v>
      </c>
      <c r="B1537" s="1" t="s">
        <v>480</v>
      </c>
      <c r="C1537" s="2">
        <v>3747.39</v>
      </c>
      <c r="D1537" s="5" t="str">
        <f t="shared" si="23"/>
        <v/>
      </c>
      <c r="E1537" t="s">
        <v>394</v>
      </c>
    </row>
    <row r="1538" spans="1:5" outlineLevel="2" x14ac:dyDescent="0.2">
      <c r="A1538" s="29">
        <v>44014</v>
      </c>
      <c r="B1538" s="1" t="s">
        <v>480</v>
      </c>
      <c r="C1538" s="2">
        <v>46.55</v>
      </c>
      <c r="D1538" s="5" t="str">
        <f t="shared" si="23"/>
        <v/>
      </c>
      <c r="E1538" t="s">
        <v>394</v>
      </c>
    </row>
    <row r="1539" spans="1:5" ht="15.75" outlineLevel="1" x14ac:dyDescent="0.25">
      <c r="A1539" s="25">
        <f>A1538</f>
        <v>44014</v>
      </c>
      <c r="B1539" s="26" t="str">
        <f>B1538</f>
        <v>MPS</v>
      </c>
      <c r="C1539" s="24">
        <f>SUBTOTAL(9,C1530:C1538)</f>
        <v>134630.48000000001</v>
      </c>
      <c r="D1539" s="24" t="s">
        <v>1012</v>
      </c>
    </row>
    <row r="1540" spans="1:5" outlineLevel="2" x14ac:dyDescent="0.2">
      <c r="A1540" s="29">
        <v>44014</v>
      </c>
      <c r="B1540" s="1" t="s">
        <v>460</v>
      </c>
      <c r="C1540" s="2">
        <v>4125</v>
      </c>
      <c r="D1540" s="5" t="str">
        <f t="shared" si="23"/>
        <v/>
      </c>
      <c r="E1540" t="s">
        <v>63</v>
      </c>
    </row>
    <row r="1541" spans="1:5" ht="15.75" outlineLevel="1" x14ac:dyDescent="0.25">
      <c r="A1541" s="25">
        <f>A1540</f>
        <v>44014</v>
      </c>
      <c r="B1541" s="26" t="str">
        <f>B1540</f>
        <v>MUNGO CREATIVE LLC</v>
      </c>
      <c r="C1541" s="24">
        <f>SUBTOTAL(9,C1540:C1540)</f>
        <v>4125</v>
      </c>
      <c r="D1541" s="24" t="s">
        <v>1012</v>
      </c>
    </row>
    <row r="1542" spans="1:5" outlineLevel="2" x14ac:dyDescent="0.2">
      <c r="A1542" s="29">
        <v>44014</v>
      </c>
      <c r="B1542" s="1" t="s">
        <v>386</v>
      </c>
      <c r="C1542" s="2">
        <v>19.95</v>
      </c>
      <c r="D1542" s="5" t="str">
        <f t="shared" si="23"/>
        <v/>
      </c>
      <c r="E1542" t="s">
        <v>65</v>
      </c>
    </row>
    <row r="1543" spans="1:5" ht="15.75" outlineLevel="1" x14ac:dyDescent="0.25">
      <c r="A1543" s="25">
        <f>A1542</f>
        <v>44014</v>
      </c>
      <c r="B1543" s="26" t="str">
        <f>B1542</f>
        <v>MUSIC IN MOTION INC</v>
      </c>
      <c r="C1543" s="24">
        <f>SUBTOTAL(9,C1542:C1542)</f>
        <v>19.95</v>
      </c>
      <c r="D1543" s="24" t="s">
        <v>1012</v>
      </c>
    </row>
    <row r="1544" spans="1:5" outlineLevel="2" x14ac:dyDescent="0.2">
      <c r="A1544" s="29">
        <v>44014</v>
      </c>
      <c r="B1544" s="1" t="s">
        <v>32</v>
      </c>
      <c r="C1544" s="2">
        <v>1272.1500000000001</v>
      </c>
      <c r="D1544" s="5" t="str">
        <f t="shared" ref="D1544:D1606" si="24">IF(E1544="","TOTAL","")</f>
        <v/>
      </c>
      <c r="E1544" t="s">
        <v>186</v>
      </c>
    </row>
    <row r="1545" spans="1:5" outlineLevel="2" x14ac:dyDescent="0.2">
      <c r="A1545" s="29">
        <v>44014</v>
      </c>
      <c r="B1545" s="1" t="s">
        <v>32</v>
      </c>
      <c r="C1545" s="2">
        <v>402.3</v>
      </c>
      <c r="D1545" s="5" t="str">
        <f t="shared" si="24"/>
        <v/>
      </c>
      <c r="E1545" t="s">
        <v>186</v>
      </c>
    </row>
    <row r="1546" spans="1:5" ht="15.75" outlineLevel="1" x14ac:dyDescent="0.25">
      <c r="A1546" s="25">
        <f>A1545</f>
        <v>44014</v>
      </c>
      <c r="B1546" s="26" t="str">
        <f>B1545</f>
        <v>NASCO</v>
      </c>
      <c r="C1546" s="24">
        <f>SUBTOTAL(9,C1544:C1545)</f>
        <v>1674.45</v>
      </c>
      <c r="D1546" s="24" t="s">
        <v>1012</v>
      </c>
    </row>
    <row r="1547" spans="1:5" outlineLevel="2" x14ac:dyDescent="0.2">
      <c r="A1547" s="29">
        <v>44014</v>
      </c>
      <c r="B1547" s="1" t="s">
        <v>154</v>
      </c>
      <c r="C1547" s="2">
        <v>28950</v>
      </c>
      <c r="D1547" s="5" t="str">
        <f t="shared" si="24"/>
        <v/>
      </c>
      <c r="E1547" t="s">
        <v>186</v>
      </c>
    </row>
    <row r="1548" spans="1:5" outlineLevel="2" x14ac:dyDescent="0.2">
      <c r="A1548" s="29">
        <v>44014</v>
      </c>
      <c r="B1548" s="1" t="s">
        <v>154</v>
      </c>
      <c r="C1548" s="2">
        <v>6540</v>
      </c>
      <c r="D1548" s="5" t="str">
        <f t="shared" si="24"/>
        <v/>
      </c>
      <c r="E1548" t="s">
        <v>186</v>
      </c>
    </row>
    <row r="1549" spans="1:5" outlineLevel="2" x14ac:dyDescent="0.2">
      <c r="A1549" s="29">
        <v>44014</v>
      </c>
      <c r="B1549" s="1" t="s">
        <v>154</v>
      </c>
      <c r="C1549" s="2">
        <v>29190</v>
      </c>
      <c r="D1549" s="5" t="str">
        <f t="shared" si="24"/>
        <v/>
      </c>
      <c r="E1549" t="s">
        <v>186</v>
      </c>
    </row>
    <row r="1550" spans="1:5" ht="15.75" outlineLevel="1" x14ac:dyDescent="0.25">
      <c r="A1550" s="25">
        <f>A1549</f>
        <v>44014</v>
      </c>
      <c r="B1550" s="26" t="str">
        <f>B1549</f>
        <v>NETSYNC NETWORK SOLUTIONS</v>
      </c>
      <c r="C1550" s="24">
        <f>SUBTOTAL(9,C1547:C1549)</f>
        <v>64680</v>
      </c>
      <c r="D1550" s="24" t="s">
        <v>1012</v>
      </c>
    </row>
    <row r="1551" spans="1:5" outlineLevel="2" x14ac:dyDescent="0.2">
      <c r="A1551" s="29">
        <v>44014</v>
      </c>
      <c r="B1551" s="1" t="s">
        <v>558</v>
      </c>
      <c r="C1551" s="2">
        <v>630</v>
      </c>
      <c r="D1551" s="5" t="str">
        <f t="shared" si="24"/>
        <v/>
      </c>
      <c r="E1551" t="s">
        <v>84</v>
      </c>
    </row>
    <row r="1552" spans="1:5" ht="15.75" outlineLevel="1" x14ac:dyDescent="0.25">
      <c r="A1552" s="25">
        <f>A1551</f>
        <v>44014</v>
      </c>
      <c r="B1552" s="26" t="str">
        <f>B1551</f>
        <v>NEW WAVERLY ISD</v>
      </c>
      <c r="C1552" s="24">
        <f>SUBTOTAL(9,C1551:C1551)</f>
        <v>630</v>
      </c>
      <c r="D1552" s="24" t="s">
        <v>1012</v>
      </c>
    </row>
    <row r="1553" spans="1:5" outlineLevel="2" x14ac:dyDescent="0.2">
      <c r="A1553" s="29">
        <v>44014</v>
      </c>
      <c r="B1553" s="1" t="s">
        <v>559</v>
      </c>
      <c r="C1553" s="2">
        <v>5134</v>
      </c>
      <c r="D1553" s="5" t="str">
        <f t="shared" si="24"/>
        <v/>
      </c>
      <c r="E1553" t="s">
        <v>65</v>
      </c>
    </row>
    <row r="1554" spans="1:5" ht="15.75" outlineLevel="1" x14ac:dyDescent="0.25">
      <c r="A1554" s="25">
        <f>A1553</f>
        <v>44014</v>
      </c>
      <c r="B1554" s="26" t="str">
        <f>B1553</f>
        <v>NORTH AMERICAN RESCUE LLC</v>
      </c>
      <c r="C1554" s="24">
        <f>SUBTOTAL(9,C1553:C1553)</f>
        <v>5134</v>
      </c>
      <c r="D1554" s="24" t="s">
        <v>1012</v>
      </c>
    </row>
    <row r="1555" spans="1:5" outlineLevel="2" x14ac:dyDescent="0.2">
      <c r="A1555" s="29">
        <v>44014</v>
      </c>
      <c r="B1555" s="1" t="s">
        <v>49</v>
      </c>
      <c r="C1555" s="2">
        <v>33.659999999999997</v>
      </c>
      <c r="D1555" s="5" t="str">
        <f t="shared" si="24"/>
        <v/>
      </c>
      <c r="E1555" t="s">
        <v>65</v>
      </c>
    </row>
    <row r="1556" spans="1:5" outlineLevel="2" x14ac:dyDescent="0.2">
      <c r="A1556" s="29">
        <v>44014</v>
      </c>
      <c r="B1556" s="1" t="s">
        <v>49</v>
      </c>
      <c r="C1556" s="2">
        <v>68.37</v>
      </c>
      <c r="D1556" s="5" t="str">
        <f t="shared" si="24"/>
        <v/>
      </c>
      <c r="E1556" t="s">
        <v>186</v>
      </c>
    </row>
    <row r="1557" spans="1:5" outlineLevel="2" x14ac:dyDescent="0.2">
      <c r="A1557" s="29">
        <v>44014</v>
      </c>
      <c r="B1557" s="1" t="s">
        <v>49</v>
      </c>
      <c r="C1557" s="2">
        <v>280.27999999999997</v>
      </c>
      <c r="D1557" s="5" t="str">
        <f t="shared" si="24"/>
        <v/>
      </c>
      <c r="E1557" t="s">
        <v>186</v>
      </c>
    </row>
    <row r="1558" spans="1:5" outlineLevel="2" x14ac:dyDescent="0.2">
      <c r="A1558" s="29">
        <v>44014</v>
      </c>
      <c r="B1558" s="1" t="s">
        <v>49</v>
      </c>
      <c r="C1558" s="2">
        <v>7.11</v>
      </c>
      <c r="D1558" s="5" t="str">
        <f t="shared" si="24"/>
        <v/>
      </c>
      <c r="E1558" t="s">
        <v>65</v>
      </c>
    </row>
    <row r="1559" spans="1:5" outlineLevel="2" x14ac:dyDescent="0.2">
      <c r="A1559" s="29">
        <v>44014</v>
      </c>
      <c r="B1559" s="1" t="s">
        <v>49</v>
      </c>
      <c r="C1559" s="2">
        <v>11.33</v>
      </c>
      <c r="D1559" s="5" t="str">
        <f t="shared" si="24"/>
        <v/>
      </c>
      <c r="E1559" t="s">
        <v>65</v>
      </c>
    </row>
    <row r="1560" spans="1:5" outlineLevel="2" x14ac:dyDescent="0.2">
      <c r="A1560" s="29">
        <v>44014</v>
      </c>
      <c r="B1560" s="1" t="s">
        <v>49</v>
      </c>
      <c r="C1560" s="2">
        <v>125.91</v>
      </c>
      <c r="D1560" s="5" t="str">
        <f t="shared" si="24"/>
        <v/>
      </c>
      <c r="E1560" t="s">
        <v>186</v>
      </c>
    </row>
    <row r="1561" spans="1:5" outlineLevel="2" x14ac:dyDescent="0.2">
      <c r="A1561" s="29">
        <v>44014</v>
      </c>
      <c r="B1561" s="1" t="s">
        <v>49</v>
      </c>
      <c r="C1561" s="2">
        <v>169.08</v>
      </c>
      <c r="D1561" s="5" t="str">
        <f t="shared" si="24"/>
        <v/>
      </c>
      <c r="E1561" t="s">
        <v>65</v>
      </c>
    </row>
    <row r="1562" spans="1:5" outlineLevel="2" x14ac:dyDescent="0.2">
      <c r="A1562" s="29">
        <v>44014</v>
      </c>
      <c r="B1562" s="1" t="s">
        <v>49</v>
      </c>
      <c r="C1562" s="2">
        <v>17.98</v>
      </c>
      <c r="D1562" s="5" t="str">
        <f t="shared" si="24"/>
        <v/>
      </c>
      <c r="E1562" t="s">
        <v>65</v>
      </c>
    </row>
    <row r="1563" spans="1:5" outlineLevel="2" x14ac:dyDescent="0.2">
      <c r="A1563" s="29">
        <v>44014</v>
      </c>
      <c r="B1563" s="1" t="s">
        <v>49</v>
      </c>
      <c r="C1563" s="2">
        <v>40.79</v>
      </c>
      <c r="D1563" s="5" t="str">
        <f t="shared" si="24"/>
        <v/>
      </c>
      <c r="E1563" t="s">
        <v>65</v>
      </c>
    </row>
    <row r="1564" spans="1:5" outlineLevel="2" x14ac:dyDescent="0.2">
      <c r="A1564" s="29">
        <v>44014</v>
      </c>
      <c r="B1564" s="1" t="s">
        <v>49</v>
      </c>
      <c r="C1564" s="2">
        <v>22.98</v>
      </c>
      <c r="D1564" s="5" t="str">
        <f t="shared" si="24"/>
        <v/>
      </c>
      <c r="E1564" t="s">
        <v>65</v>
      </c>
    </row>
    <row r="1565" spans="1:5" outlineLevel="2" x14ac:dyDescent="0.2">
      <c r="A1565" s="29">
        <v>44014</v>
      </c>
      <c r="B1565" s="1" t="s">
        <v>49</v>
      </c>
      <c r="C1565" s="2">
        <v>313.98</v>
      </c>
      <c r="D1565" s="5" t="str">
        <f t="shared" si="24"/>
        <v/>
      </c>
      <c r="E1565" t="s">
        <v>186</v>
      </c>
    </row>
    <row r="1566" spans="1:5" outlineLevel="2" x14ac:dyDescent="0.2">
      <c r="A1566" s="29">
        <v>44014</v>
      </c>
      <c r="B1566" s="1" t="s">
        <v>49</v>
      </c>
      <c r="C1566" s="2">
        <v>22</v>
      </c>
      <c r="D1566" s="5" t="str">
        <f t="shared" si="24"/>
        <v/>
      </c>
      <c r="E1566" t="s">
        <v>65</v>
      </c>
    </row>
    <row r="1567" spans="1:5" outlineLevel="2" x14ac:dyDescent="0.2">
      <c r="A1567" s="29">
        <v>44014</v>
      </c>
      <c r="B1567" s="1" t="s">
        <v>49</v>
      </c>
      <c r="C1567" s="2">
        <v>22.25</v>
      </c>
      <c r="D1567" s="5" t="str">
        <f t="shared" si="24"/>
        <v/>
      </c>
      <c r="E1567" t="s">
        <v>65</v>
      </c>
    </row>
    <row r="1568" spans="1:5" outlineLevel="2" x14ac:dyDescent="0.2">
      <c r="A1568" s="29">
        <v>44014</v>
      </c>
      <c r="B1568" s="1" t="s">
        <v>49</v>
      </c>
      <c r="C1568" s="2">
        <v>111.25</v>
      </c>
      <c r="D1568" s="5" t="str">
        <f t="shared" si="24"/>
        <v/>
      </c>
      <c r="E1568" t="s">
        <v>65</v>
      </c>
    </row>
    <row r="1569" spans="1:5" outlineLevel="2" x14ac:dyDescent="0.2">
      <c r="A1569" s="29">
        <v>44014</v>
      </c>
      <c r="B1569" s="1" t="s">
        <v>49</v>
      </c>
      <c r="C1569" s="2">
        <v>59.92</v>
      </c>
      <c r="D1569" s="5" t="str">
        <f t="shared" si="24"/>
        <v/>
      </c>
      <c r="E1569" t="s">
        <v>65</v>
      </c>
    </row>
    <row r="1570" spans="1:5" outlineLevel="2" x14ac:dyDescent="0.2">
      <c r="A1570" s="29">
        <v>44014</v>
      </c>
      <c r="B1570" s="1" t="s">
        <v>49</v>
      </c>
      <c r="C1570" s="2">
        <v>214.77</v>
      </c>
      <c r="D1570" s="5" t="str">
        <f t="shared" si="24"/>
        <v/>
      </c>
      <c r="E1570" t="s">
        <v>186</v>
      </c>
    </row>
    <row r="1571" spans="1:5" outlineLevel="2" x14ac:dyDescent="0.2">
      <c r="A1571" s="29">
        <v>44014</v>
      </c>
      <c r="B1571" s="1" t="s">
        <v>49</v>
      </c>
      <c r="C1571" s="2">
        <v>143.44999999999999</v>
      </c>
      <c r="D1571" s="5" t="str">
        <f t="shared" si="24"/>
        <v/>
      </c>
      <c r="E1571" t="s">
        <v>65</v>
      </c>
    </row>
    <row r="1572" spans="1:5" outlineLevel="2" x14ac:dyDescent="0.2">
      <c r="A1572" s="29">
        <v>44014</v>
      </c>
      <c r="B1572" s="1" t="s">
        <v>49</v>
      </c>
      <c r="C1572" s="2">
        <v>134.16</v>
      </c>
      <c r="D1572" s="5" t="str">
        <f t="shared" si="24"/>
        <v/>
      </c>
      <c r="E1572" t="s">
        <v>65</v>
      </c>
    </row>
    <row r="1573" spans="1:5" outlineLevel="2" x14ac:dyDescent="0.2">
      <c r="A1573" s="29">
        <v>44014</v>
      </c>
      <c r="B1573" s="1" t="s">
        <v>49</v>
      </c>
      <c r="C1573" s="2">
        <v>2280.69</v>
      </c>
      <c r="D1573" s="5" t="str">
        <f t="shared" si="24"/>
        <v/>
      </c>
      <c r="E1573" t="s">
        <v>186</v>
      </c>
    </row>
    <row r="1574" spans="1:5" outlineLevel="2" x14ac:dyDescent="0.2">
      <c r="A1574" s="29">
        <v>44014</v>
      </c>
      <c r="B1574" s="1" t="s">
        <v>49</v>
      </c>
      <c r="C1574" s="2">
        <v>3219.9</v>
      </c>
      <c r="D1574" s="5" t="str">
        <f t="shared" si="24"/>
        <v/>
      </c>
      <c r="E1574" t="s">
        <v>186</v>
      </c>
    </row>
    <row r="1575" spans="1:5" outlineLevel="2" x14ac:dyDescent="0.2">
      <c r="A1575" s="29">
        <v>44014</v>
      </c>
      <c r="B1575" s="1" t="s">
        <v>49</v>
      </c>
      <c r="C1575" s="2">
        <v>170.11</v>
      </c>
      <c r="D1575" s="5" t="str">
        <f t="shared" si="24"/>
        <v/>
      </c>
      <c r="E1575" t="s">
        <v>65</v>
      </c>
    </row>
    <row r="1576" spans="1:5" outlineLevel="2" x14ac:dyDescent="0.2">
      <c r="A1576" s="29">
        <v>44014</v>
      </c>
      <c r="B1576" s="1" t="s">
        <v>49</v>
      </c>
      <c r="C1576" s="2">
        <v>1615.72</v>
      </c>
      <c r="D1576" s="5" t="str">
        <f t="shared" si="24"/>
        <v/>
      </c>
      <c r="E1576" t="s">
        <v>186</v>
      </c>
    </row>
    <row r="1577" spans="1:5" outlineLevel="2" x14ac:dyDescent="0.2">
      <c r="A1577" s="29">
        <v>44014</v>
      </c>
      <c r="B1577" s="1" t="s">
        <v>49</v>
      </c>
      <c r="C1577" s="2">
        <v>11.97</v>
      </c>
      <c r="D1577" s="5" t="str">
        <f t="shared" si="24"/>
        <v/>
      </c>
      <c r="E1577" t="s">
        <v>65</v>
      </c>
    </row>
    <row r="1578" spans="1:5" ht="15.75" outlineLevel="1" x14ac:dyDescent="0.25">
      <c r="A1578" s="25">
        <f>A1577</f>
        <v>44014</v>
      </c>
      <c r="B1578" s="26" t="str">
        <f>B1577</f>
        <v>OFFICE DEPOT</v>
      </c>
      <c r="C1578" s="24">
        <f>SUBTOTAL(9,C1555:C1577)</f>
        <v>9097.66</v>
      </c>
      <c r="D1578" s="24" t="s">
        <v>1012</v>
      </c>
    </row>
    <row r="1579" spans="1:5" outlineLevel="2" x14ac:dyDescent="0.2">
      <c r="A1579" s="29">
        <v>44014</v>
      </c>
      <c r="B1579" s="1" t="s">
        <v>266</v>
      </c>
      <c r="C1579" s="2">
        <v>270</v>
      </c>
      <c r="D1579" s="5" t="str">
        <f t="shared" si="24"/>
        <v/>
      </c>
      <c r="E1579" t="s">
        <v>146</v>
      </c>
    </row>
    <row r="1580" spans="1:5" ht="15.75" outlineLevel="1" x14ac:dyDescent="0.25">
      <c r="A1580" s="25">
        <f>A1579</f>
        <v>44014</v>
      </c>
      <c r="B1580" s="26" t="str">
        <f>B1579</f>
        <v>ONLINE LEARNING CONSORTIUM INC</v>
      </c>
      <c r="C1580" s="24">
        <f>SUBTOTAL(9,C1579:C1579)</f>
        <v>270</v>
      </c>
      <c r="D1580" s="24" t="s">
        <v>1012</v>
      </c>
    </row>
    <row r="1581" spans="1:5" outlineLevel="2" x14ac:dyDescent="0.2">
      <c r="A1581" s="29">
        <v>44014</v>
      </c>
      <c r="B1581" s="1" t="s">
        <v>560</v>
      </c>
      <c r="C1581" s="2">
        <v>185.49</v>
      </c>
      <c r="D1581" s="5" t="str">
        <f t="shared" si="24"/>
        <v/>
      </c>
      <c r="E1581" t="s">
        <v>65</v>
      </c>
    </row>
    <row r="1582" spans="1:5" ht="15.75" outlineLevel="1" x14ac:dyDescent="0.25">
      <c r="A1582" s="25">
        <f>A1581</f>
        <v>44014</v>
      </c>
      <c r="B1582" s="26" t="str">
        <f>B1581</f>
        <v>OREGON LAMINATIONS COMPANY</v>
      </c>
      <c r="C1582" s="24">
        <f>SUBTOTAL(9,C1581:C1581)</f>
        <v>185.49</v>
      </c>
      <c r="D1582" s="24" t="s">
        <v>1012</v>
      </c>
    </row>
    <row r="1583" spans="1:5" outlineLevel="2" x14ac:dyDescent="0.2">
      <c r="A1583" s="29">
        <v>44014</v>
      </c>
      <c r="B1583" s="1" t="s">
        <v>26</v>
      </c>
      <c r="C1583" s="2">
        <v>32.54</v>
      </c>
      <c r="D1583" s="5" t="str">
        <f t="shared" si="24"/>
        <v/>
      </c>
      <c r="E1583" t="s">
        <v>67</v>
      </c>
    </row>
    <row r="1584" spans="1:5" outlineLevel="2" x14ac:dyDescent="0.2">
      <c r="A1584" s="29">
        <v>44014</v>
      </c>
      <c r="B1584" s="1" t="s">
        <v>26</v>
      </c>
      <c r="C1584" s="2">
        <v>296.89</v>
      </c>
      <c r="D1584" s="5" t="str">
        <f t="shared" si="24"/>
        <v/>
      </c>
      <c r="E1584" t="s">
        <v>67</v>
      </c>
    </row>
    <row r="1585" spans="1:5" ht="15.75" outlineLevel="1" x14ac:dyDescent="0.25">
      <c r="A1585" s="25">
        <f>A1584</f>
        <v>44014</v>
      </c>
      <c r="B1585" s="26" t="str">
        <f>B1584</f>
        <v>OREILLY AUTOMOTIVE INC</v>
      </c>
      <c r="C1585" s="24">
        <f>SUBTOTAL(9,C1583:C1584)</f>
        <v>329.43</v>
      </c>
      <c r="D1585" s="24" t="s">
        <v>1012</v>
      </c>
    </row>
    <row r="1586" spans="1:5" outlineLevel="2" x14ac:dyDescent="0.2">
      <c r="A1586" s="29">
        <v>44014</v>
      </c>
      <c r="B1586" s="1" t="s">
        <v>102</v>
      </c>
      <c r="C1586" s="2">
        <v>240.67</v>
      </c>
      <c r="D1586" s="5" t="str">
        <f t="shared" si="24"/>
        <v/>
      </c>
      <c r="E1586" t="s">
        <v>65</v>
      </c>
    </row>
    <row r="1587" spans="1:5" ht="15.75" outlineLevel="1" x14ac:dyDescent="0.25">
      <c r="A1587" s="25">
        <f>A1586</f>
        <v>44014</v>
      </c>
      <c r="B1587" s="26" t="str">
        <f>B1586</f>
        <v>OTC BRANDS INC</v>
      </c>
      <c r="C1587" s="24">
        <f>SUBTOTAL(9,C1586:C1586)</f>
        <v>240.67</v>
      </c>
      <c r="D1587" s="24" t="s">
        <v>1012</v>
      </c>
    </row>
    <row r="1588" spans="1:5" outlineLevel="2" x14ac:dyDescent="0.2">
      <c r="A1588" s="29">
        <v>44014</v>
      </c>
      <c r="B1588" s="1" t="s">
        <v>561</v>
      </c>
      <c r="C1588" s="2">
        <v>807.04</v>
      </c>
      <c r="D1588" s="5" t="str">
        <f t="shared" si="24"/>
        <v/>
      </c>
      <c r="E1588" t="s">
        <v>65</v>
      </c>
    </row>
    <row r="1589" spans="1:5" ht="15.75" outlineLevel="1" x14ac:dyDescent="0.25">
      <c r="A1589" s="25">
        <f>A1588</f>
        <v>44014</v>
      </c>
      <c r="B1589" s="26" t="str">
        <f>B1588</f>
        <v>PASCO SCIENTIFIC</v>
      </c>
      <c r="C1589" s="24">
        <f>SUBTOTAL(9,C1588:C1588)</f>
        <v>807.04</v>
      </c>
      <c r="D1589" s="24" t="s">
        <v>1012</v>
      </c>
    </row>
    <row r="1590" spans="1:5" outlineLevel="2" x14ac:dyDescent="0.2">
      <c r="A1590" s="29">
        <v>44014</v>
      </c>
      <c r="B1590" s="1" t="s">
        <v>44</v>
      </c>
      <c r="C1590" s="2">
        <v>116352</v>
      </c>
      <c r="D1590" s="5" t="str">
        <f t="shared" si="24"/>
        <v/>
      </c>
      <c r="E1590" t="s">
        <v>74</v>
      </c>
    </row>
    <row r="1591" spans="1:5" ht="15.75" outlineLevel="1" x14ac:dyDescent="0.25">
      <c r="A1591" s="25">
        <f>A1590</f>
        <v>44014</v>
      </c>
      <c r="B1591" s="26" t="str">
        <f>B1590</f>
        <v>PBK INC</v>
      </c>
      <c r="C1591" s="24">
        <f>SUBTOTAL(9,C1590:C1590)</f>
        <v>116352</v>
      </c>
      <c r="D1591" s="24" t="s">
        <v>1012</v>
      </c>
    </row>
    <row r="1592" spans="1:5" outlineLevel="2" x14ac:dyDescent="0.2">
      <c r="A1592" s="29">
        <v>44014</v>
      </c>
      <c r="B1592" s="1" t="s">
        <v>442</v>
      </c>
      <c r="C1592" s="2">
        <v>1067.58</v>
      </c>
      <c r="D1592" s="5" t="str">
        <f t="shared" si="24"/>
        <v/>
      </c>
      <c r="E1592" t="s">
        <v>65</v>
      </c>
    </row>
    <row r="1593" spans="1:5" ht="15.75" outlineLevel="1" x14ac:dyDescent="0.25">
      <c r="A1593" s="25">
        <f>A1592</f>
        <v>44014</v>
      </c>
      <c r="B1593" s="26" t="str">
        <f>B1592</f>
        <v>PERIPOLE INC</v>
      </c>
      <c r="C1593" s="24">
        <f>SUBTOTAL(9,C1592:C1592)</f>
        <v>1067.58</v>
      </c>
      <c r="D1593" s="24" t="s">
        <v>1012</v>
      </c>
    </row>
    <row r="1594" spans="1:5" outlineLevel="2" x14ac:dyDescent="0.2">
      <c r="A1594" s="29">
        <v>44014</v>
      </c>
      <c r="B1594" s="1" t="s">
        <v>476</v>
      </c>
      <c r="C1594" s="2">
        <v>250</v>
      </c>
      <c r="D1594" s="5" t="str">
        <f t="shared" si="24"/>
        <v/>
      </c>
      <c r="E1594" t="s">
        <v>83</v>
      </c>
    </row>
    <row r="1595" spans="1:5" ht="15.75" outlineLevel="1" x14ac:dyDescent="0.25">
      <c r="A1595" s="25">
        <f>A1594</f>
        <v>44014</v>
      </c>
      <c r="B1595" s="26" t="str">
        <f>B1594</f>
        <v>PURCHASE POWER</v>
      </c>
      <c r="C1595" s="24">
        <f>SUBTOTAL(9,C1594:C1594)</f>
        <v>250</v>
      </c>
      <c r="D1595" s="24" t="s">
        <v>1012</v>
      </c>
    </row>
    <row r="1596" spans="1:5" outlineLevel="2" x14ac:dyDescent="0.2">
      <c r="A1596" s="29">
        <v>44014</v>
      </c>
      <c r="B1596" s="1" t="s">
        <v>268</v>
      </c>
      <c r="C1596" s="2">
        <v>882.9</v>
      </c>
      <c r="D1596" s="5" t="str">
        <f t="shared" si="24"/>
        <v/>
      </c>
      <c r="E1596" t="s">
        <v>65</v>
      </c>
    </row>
    <row r="1597" spans="1:5" ht="15.75" outlineLevel="1" x14ac:dyDescent="0.25">
      <c r="A1597" s="25">
        <f>A1596</f>
        <v>44014</v>
      </c>
      <c r="B1597" s="26" t="str">
        <f>B1596</f>
        <v>POSITIVE PROMOTIONS</v>
      </c>
      <c r="C1597" s="24">
        <f>SUBTOTAL(9,C1596:C1596)</f>
        <v>882.9</v>
      </c>
      <c r="D1597" s="24" t="s">
        <v>1012</v>
      </c>
    </row>
    <row r="1598" spans="1:5" outlineLevel="2" x14ac:dyDescent="0.2">
      <c r="A1598" s="29">
        <v>44014</v>
      </c>
      <c r="B1598" s="1" t="s">
        <v>398</v>
      </c>
      <c r="C1598" s="2">
        <v>194.24</v>
      </c>
      <c r="D1598" s="5" t="str">
        <f t="shared" si="24"/>
        <v/>
      </c>
      <c r="E1598" t="s">
        <v>79</v>
      </c>
    </row>
    <row r="1599" spans="1:5" ht="15.75" outlineLevel="1" x14ac:dyDescent="0.25">
      <c r="A1599" s="25">
        <f>A1598</f>
        <v>44014</v>
      </c>
      <c r="B1599" s="26" t="str">
        <f>B1598</f>
        <v>PROFORMA</v>
      </c>
      <c r="C1599" s="24">
        <f>SUBTOTAL(9,C1598:C1598)</f>
        <v>194.24</v>
      </c>
      <c r="D1599" s="24" t="s">
        <v>1012</v>
      </c>
    </row>
    <row r="1600" spans="1:5" outlineLevel="2" x14ac:dyDescent="0.2">
      <c r="A1600" s="29">
        <v>44014</v>
      </c>
      <c r="B1600" s="1" t="s">
        <v>354</v>
      </c>
      <c r="C1600" s="2">
        <v>19.95</v>
      </c>
      <c r="D1600" s="5" t="str">
        <f t="shared" si="24"/>
        <v/>
      </c>
      <c r="E1600" t="s">
        <v>66</v>
      </c>
    </row>
    <row r="1601" spans="1:5" ht="15.75" outlineLevel="1" x14ac:dyDescent="0.25">
      <c r="A1601" s="25">
        <f>A1600</f>
        <v>44014</v>
      </c>
      <c r="B1601" s="26" t="str">
        <f>B1600</f>
        <v>PRUFROCK PRESS</v>
      </c>
      <c r="C1601" s="24">
        <f>SUBTOTAL(9,C1600:C1600)</f>
        <v>19.95</v>
      </c>
      <c r="D1601" s="24" t="s">
        <v>1012</v>
      </c>
    </row>
    <row r="1602" spans="1:5" outlineLevel="2" x14ac:dyDescent="0.2">
      <c r="A1602" s="29">
        <v>44014</v>
      </c>
      <c r="B1602" s="1" t="s">
        <v>562</v>
      </c>
      <c r="C1602" s="2">
        <v>1045</v>
      </c>
      <c r="D1602" s="5" t="str">
        <f t="shared" si="24"/>
        <v/>
      </c>
      <c r="E1602" t="s">
        <v>186</v>
      </c>
    </row>
    <row r="1603" spans="1:5" ht="15.75" outlineLevel="1" x14ac:dyDescent="0.25">
      <c r="A1603" s="25">
        <f>A1602</f>
        <v>44014</v>
      </c>
      <c r="B1603" s="26" t="str">
        <f>B1602</f>
        <v>R B INSTRUMENTS</v>
      </c>
      <c r="C1603" s="24">
        <f>SUBTOTAL(9,C1602:C1602)</f>
        <v>1045</v>
      </c>
      <c r="D1603" s="24" t="s">
        <v>1012</v>
      </c>
    </row>
    <row r="1604" spans="1:5" outlineLevel="2" x14ac:dyDescent="0.2">
      <c r="A1604" s="29">
        <v>44014</v>
      </c>
      <c r="B1604" s="1" t="s">
        <v>105</v>
      </c>
      <c r="C1604" s="2">
        <v>51879.26</v>
      </c>
      <c r="D1604" s="5" t="str">
        <f t="shared" si="24"/>
        <v/>
      </c>
      <c r="E1604" t="s">
        <v>96</v>
      </c>
    </row>
    <row r="1605" spans="1:5" ht="15.75" outlineLevel="1" x14ac:dyDescent="0.25">
      <c r="A1605" s="25">
        <f>A1604</f>
        <v>44014</v>
      </c>
      <c r="B1605" s="26" t="str">
        <f>B1604</f>
        <v>RICOH USA INC</v>
      </c>
      <c r="C1605" s="24">
        <f>SUBTOTAL(9,C1604:C1604)</f>
        <v>51879.26</v>
      </c>
      <c r="D1605" s="24" t="s">
        <v>1012</v>
      </c>
    </row>
    <row r="1606" spans="1:5" outlineLevel="2" x14ac:dyDescent="0.2">
      <c r="A1606" s="29">
        <v>44014</v>
      </c>
      <c r="B1606" s="1" t="s">
        <v>229</v>
      </c>
      <c r="C1606" s="2">
        <v>59.19</v>
      </c>
      <c r="D1606" s="5" t="str">
        <f t="shared" si="24"/>
        <v/>
      </c>
      <c r="E1606" t="s">
        <v>65</v>
      </c>
    </row>
    <row r="1607" spans="1:5" ht="15.75" outlineLevel="1" x14ac:dyDescent="0.25">
      <c r="A1607" s="25">
        <f>A1606</f>
        <v>44014</v>
      </c>
      <c r="B1607" s="26" t="str">
        <f>B1606</f>
        <v>S &amp; S WORLDWIDE INC</v>
      </c>
      <c r="C1607" s="24">
        <f>SUBTOTAL(9,C1606:C1606)</f>
        <v>59.19</v>
      </c>
      <c r="D1607" s="24" t="s">
        <v>1012</v>
      </c>
    </row>
    <row r="1608" spans="1:5" outlineLevel="2" x14ac:dyDescent="0.2">
      <c r="A1608" s="29">
        <v>44014</v>
      </c>
      <c r="B1608" s="1" t="s">
        <v>165</v>
      </c>
      <c r="C1608" s="2">
        <v>8463.75</v>
      </c>
      <c r="D1608" s="5" t="str">
        <f t="shared" ref="D1608:D1670" si="25">IF(E1608="","TOTAL","")</f>
        <v/>
      </c>
      <c r="E1608" t="s">
        <v>188</v>
      </c>
    </row>
    <row r="1609" spans="1:5" outlineLevel="2" x14ac:dyDescent="0.2">
      <c r="A1609" s="29">
        <v>44014</v>
      </c>
      <c r="B1609" s="1" t="s">
        <v>165</v>
      </c>
      <c r="C1609" s="2">
        <v>4600</v>
      </c>
      <c r="D1609" s="5" t="str">
        <f t="shared" si="25"/>
        <v/>
      </c>
      <c r="E1609" t="s">
        <v>188</v>
      </c>
    </row>
    <row r="1610" spans="1:5" outlineLevel="2" x14ac:dyDescent="0.2">
      <c r="A1610" s="29">
        <v>44014</v>
      </c>
      <c r="B1610" s="1" t="s">
        <v>165</v>
      </c>
      <c r="C1610" s="2">
        <v>4600</v>
      </c>
      <c r="D1610" s="5" t="str">
        <f t="shared" si="25"/>
        <v/>
      </c>
      <c r="E1610" t="s">
        <v>188</v>
      </c>
    </row>
    <row r="1611" spans="1:5" outlineLevel="2" x14ac:dyDescent="0.2">
      <c r="A1611" s="29">
        <v>44014</v>
      </c>
      <c r="B1611" s="1" t="s">
        <v>165</v>
      </c>
      <c r="C1611" s="2">
        <v>8662.14</v>
      </c>
      <c r="D1611" s="5" t="str">
        <f t="shared" si="25"/>
        <v/>
      </c>
      <c r="E1611" t="s">
        <v>188</v>
      </c>
    </row>
    <row r="1612" spans="1:5" outlineLevel="2" x14ac:dyDescent="0.2">
      <c r="A1612" s="29">
        <v>44014</v>
      </c>
      <c r="B1612" s="1" t="s">
        <v>165</v>
      </c>
      <c r="C1612" s="2">
        <v>17775</v>
      </c>
      <c r="D1612" s="5" t="str">
        <f t="shared" si="25"/>
        <v/>
      </c>
      <c r="E1612" t="s">
        <v>74</v>
      </c>
    </row>
    <row r="1613" spans="1:5" outlineLevel="2" x14ac:dyDescent="0.2">
      <c r="A1613" s="29">
        <v>44014</v>
      </c>
      <c r="B1613" s="1" t="s">
        <v>165</v>
      </c>
      <c r="C1613" s="2">
        <v>675</v>
      </c>
      <c r="D1613" s="5" t="str">
        <f t="shared" si="25"/>
        <v/>
      </c>
      <c r="E1613" t="s">
        <v>74</v>
      </c>
    </row>
    <row r="1614" spans="1:5" outlineLevel="2" x14ac:dyDescent="0.2">
      <c r="A1614" s="29">
        <v>44014</v>
      </c>
      <c r="B1614" s="1" t="s">
        <v>165</v>
      </c>
      <c r="C1614" s="2">
        <v>675</v>
      </c>
      <c r="D1614" s="5" t="str">
        <f t="shared" si="25"/>
        <v/>
      </c>
      <c r="E1614" t="s">
        <v>74</v>
      </c>
    </row>
    <row r="1615" spans="1:5" outlineLevel="2" x14ac:dyDescent="0.2">
      <c r="A1615" s="29">
        <v>44014</v>
      </c>
      <c r="B1615" s="1" t="s">
        <v>165</v>
      </c>
      <c r="C1615" s="2">
        <v>675</v>
      </c>
      <c r="D1615" s="5" t="str">
        <f t="shared" si="25"/>
        <v/>
      </c>
      <c r="E1615" t="s">
        <v>74</v>
      </c>
    </row>
    <row r="1616" spans="1:5" outlineLevel="2" x14ac:dyDescent="0.2">
      <c r="A1616" s="29">
        <v>44014</v>
      </c>
      <c r="B1616" s="1" t="s">
        <v>165</v>
      </c>
      <c r="C1616" s="2">
        <v>675</v>
      </c>
      <c r="D1616" s="5" t="str">
        <f t="shared" si="25"/>
        <v/>
      </c>
      <c r="E1616" t="s">
        <v>74</v>
      </c>
    </row>
    <row r="1617" spans="1:5" outlineLevel="2" x14ac:dyDescent="0.2">
      <c r="A1617" s="29">
        <v>44014</v>
      </c>
      <c r="B1617" s="1" t="s">
        <v>165</v>
      </c>
      <c r="C1617" s="2">
        <v>675</v>
      </c>
      <c r="D1617" s="5" t="str">
        <f t="shared" si="25"/>
        <v/>
      </c>
      <c r="E1617" t="s">
        <v>74</v>
      </c>
    </row>
    <row r="1618" spans="1:5" outlineLevel="2" x14ac:dyDescent="0.2">
      <c r="A1618" s="29">
        <v>44014</v>
      </c>
      <c r="B1618" s="1" t="s">
        <v>165</v>
      </c>
      <c r="C1618" s="2">
        <v>675</v>
      </c>
      <c r="D1618" s="5" t="str">
        <f t="shared" si="25"/>
        <v/>
      </c>
      <c r="E1618" t="s">
        <v>74</v>
      </c>
    </row>
    <row r="1619" spans="1:5" outlineLevel="2" x14ac:dyDescent="0.2">
      <c r="A1619" s="29">
        <v>44014</v>
      </c>
      <c r="B1619" s="1" t="s">
        <v>165</v>
      </c>
      <c r="C1619" s="2">
        <v>675</v>
      </c>
      <c r="D1619" s="5" t="str">
        <f t="shared" si="25"/>
        <v/>
      </c>
      <c r="E1619" t="s">
        <v>74</v>
      </c>
    </row>
    <row r="1620" spans="1:5" outlineLevel="2" x14ac:dyDescent="0.2">
      <c r="A1620" s="29">
        <v>44014</v>
      </c>
      <c r="B1620" s="1" t="s">
        <v>165</v>
      </c>
      <c r="C1620" s="2">
        <v>675</v>
      </c>
      <c r="D1620" s="5" t="str">
        <f t="shared" si="25"/>
        <v/>
      </c>
      <c r="E1620" t="s">
        <v>74</v>
      </c>
    </row>
    <row r="1621" spans="1:5" outlineLevel="2" x14ac:dyDescent="0.2">
      <c r="A1621" s="29">
        <v>44014</v>
      </c>
      <c r="B1621" s="1" t="s">
        <v>165</v>
      </c>
      <c r="C1621" s="2">
        <v>675</v>
      </c>
      <c r="D1621" s="5" t="str">
        <f t="shared" si="25"/>
        <v/>
      </c>
      <c r="E1621" t="s">
        <v>74</v>
      </c>
    </row>
    <row r="1622" spans="1:5" outlineLevel="2" x14ac:dyDescent="0.2">
      <c r="A1622" s="29">
        <v>44014</v>
      </c>
      <c r="B1622" s="1" t="s">
        <v>165</v>
      </c>
      <c r="C1622" s="2">
        <v>675</v>
      </c>
      <c r="D1622" s="5" t="str">
        <f t="shared" si="25"/>
        <v/>
      </c>
      <c r="E1622" t="s">
        <v>74</v>
      </c>
    </row>
    <row r="1623" spans="1:5" outlineLevel="2" x14ac:dyDescent="0.2">
      <c r="A1623" s="29">
        <v>44014</v>
      </c>
      <c r="B1623" s="1" t="s">
        <v>165</v>
      </c>
      <c r="C1623" s="2">
        <v>1500</v>
      </c>
      <c r="D1623" s="5" t="str">
        <f t="shared" si="25"/>
        <v/>
      </c>
      <c r="E1623" t="s">
        <v>74</v>
      </c>
    </row>
    <row r="1624" spans="1:5" ht="15.75" outlineLevel="1" x14ac:dyDescent="0.25">
      <c r="A1624" s="25">
        <f>A1623</f>
        <v>44014</v>
      </c>
      <c r="B1624" s="26" t="str">
        <f>B1623</f>
        <v>SALAS OBRIEN HOLDINGS INC</v>
      </c>
      <c r="C1624" s="24">
        <f>SUBTOTAL(9,C1608:C1623)</f>
        <v>52350.89</v>
      </c>
      <c r="D1624" s="24" t="s">
        <v>1012</v>
      </c>
    </row>
    <row r="1625" spans="1:5" outlineLevel="2" x14ac:dyDescent="0.2">
      <c r="A1625" s="29">
        <v>44014</v>
      </c>
      <c r="B1625" s="1" t="s">
        <v>563</v>
      </c>
      <c r="C1625" s="2">
        <v>148.75</v>
      </c>
      <c r="D1625" s="5" t="str">
        <f t="shared" si="25"/>
        <v/>
      </c>
      <c r="E1625" t="s">
        <v>63</v>
      </c>
    </row>
    <row r="1626" spans="1:5" outlineLevel="2" x14ac:dyDescent="0.2">
      <c r="A1626" s="29">
        <v>44014</v>
      </c>
      <c r="B1626" s="1" t="s">
        <v>563</v>
      </c>
      <c r="C1626" s="2">
        <v>131.25</v>
      </c>
      <c r="D1626" s="5" t="str">
        <f t="shared" si="25"/>
        <v/>
      </c>
      <c r="E1626" t="s">
        <v>63</v>
      </c>
    </row>
    <row r="1627" spans="1:5" outlineLevel="2" x14ac:dyDescent="0.2">
      <c r="A1627" s="29">
        <v>44014</v>
      </c>
      <c r="B1627" s="1" t="s">
        <v>563</v>
      </c>
      <c r="C1627" s="2">
        <v>157.5</v>
      </c>
      <c r="D1627" s="5" t="str">
        <f t="shared" si="25"/>
        <v/>
      </c>
      <c r="E1627" t="s">
        <v>63</v>
      </c>
    </row>
    <row r="1628" spans="1:5" ht="15.75" outlineLevel="1" x14ac:dyDescent="0.25">
      <c r="A1628" s="25">
        <f>A1627</f>
        <v>44014</v>
      </c>
      <c r="B1628" s="26" t="str">
        <f>B1627</f>
        <v>MICHAEL B SANDERS</v>
      </c>
      <c r="C1628" s="24">
        <f>SUBTOTAL(9,C1625:C1627)</f>
        <v>437.5</v>
      </c>
      <c r="D1628" s="24" t="s">
        <v>1012</v>
      </c>
    </row>
    <row r="1629" spans="1:5" outlineLevel="2" x14ac:dyDescent="0.2">
      <c r="A1629" s="29">
        <v>44014</v>
      </c>
      <c r="B1629" s="1" t="s">
        <v>205</v>
      </c>
      <c r="C1629" s="2">
        <v>293.39</v>
      </c>
      <c r="D1629" s="5" t="str">
        <f t="shared" si="25"/>
        <v/>
      </c>
      <c r="E1629" t="s">
        <v>65</v>
      </c>
    </row>
    <row r="1630" spans="1:5" ht="15.75" outlineLevel="1" x14ac:dyDescent="0.25">
      <c r="A1630" s="25">
        <f>A1629</f>
        <v>44014</v>
      </c>
      <c r="B1630" s="26" t="str">
        <f>B1629</f>
        <v>SCHOOL NURSE SUPPLY INC</v>
      </c>
      <c r="C1630" s="24">
        <f>SUBTOTAL(9,C1629:C1629)</f>
        <v>293.39</v>
      </c>
      <c r="D1630" s="24" t="s">
        <v>1012</v>
      </c>
    </row>
    <row r="1631" spans="1:5" outlineLevel="2" x14ac:dyDescent="0.2">
      <c r="A1631" s="29">
        <v>44014</v>
      </c>
      <c r="B1631" s="1" t="s">
        <v>564</v>
      </c>
      <c r="C1631" s="2">
        <v>148.75</v>
      </c>
      <c r="D1631" s="5" t="str">
        <f t="shared" si="25"/>
        <v/>
      </c>
      <c r="E1631" t="s">
        <v>63</v>
      </c>
    </row>
    <row r="1632" spans="1:5" outlineLevel="2" x14ac:dyDescent="0.2">
      <c r="A1632" s="29">
        <v>44014</v>
      </c>
      <c r="B1632" s="1" t="s">
        <v>564</v>
      </c>
      <c r="C1632" s="2">
        <v>157.5</v>
      </c>
      <c r="D1632" s="5" t="str">
        <f t="shared" si="25"/>
        <v/>
      </c>
      <c r="E1632" t="s">
        <v>63</v>
      </c>
    </row>
    <row r="1633" spans="1:5" ht="15.75" outlineLevel="1" x14ac:dyDescent="0.25">
      <c r="A1633" s="25">
        <f>A1632</f>
        <v>44014</v>
      </c>
      <c r="B1633" s="26" t="str">
        <f>B1632</f>
        <v>DANIEL SEMERE</v>
      </c>
      <c r="C1633" s="24">
        <f>SUBTOTAL(9,C1631:C1632)</f>
        <v>306.25</v>
      </c>
      <c r="D1633" s="24" t="s">
        <v>1012</v>
      </c>
    </row>
    <row r="1634" spans="1:5" outlineLevel="2" x14ac:dyDescent="0.2">
      <c r="A1634" s="29">
        <v>44014</v>
      </c>
      <c r="B1634" s="1" t="s">
        <v>37</v>
      </c>
      <c r="C1634" s="2">
        <v>300.98</v>
      </c>
      <c r="D1634" s="5" t="str">
        <f t="shared" si="25"/>
        <v/>
      </c>
      <c r="E1634" t="s">
        <v>91</v>
      </c>
    </row>
    <row r="1635" spans="1:5" outlineLevel="2" x14ac:dyDescent="0.2">
      <c r="A1635" s="29">
        <v>44014</v>
      </c>
      <c r="B1635" s="1" t="s">
        <v>37</v>
      </c>
      <c r="C1635" s="2">
        <v>738.82</v>
      </c>
      <c r="D1635" s="5" t="str">
        <f t="shared" si="25"/>
        <v/>
      </c>
      <c r="E1635" t="s">
        <v>91</v>
      </c>
    </row>
    <row r="1636" spans="1:5" ht="15.75" outlineLevel="1" x14ac:dyDescent="0.25">
      <c r="A1636" s="25">
        <f>A1635</f>
        <v>44014</v>
      </c>
      <c r="B1636" s="26" t="str">
        <f>B1635</f>
        <v>SPRINT WASTE SERVICES LP</v>
      </c>
      <c r="C1636" s="24">
        <f>SUBTOTAL(9,C1634:C1635)</f>
        <v>1039.8000000000002</v>
      </c>
      <c r="D1636" s="24" t="s">
        <v>1012</v>
      </c>
    </row>
    <row r="1637" spans="1:5" outlineLevel="2" x14ac:dyDescent="0.2">
      <c r="A1637" s="29">
        <v>44014</v>
      </c>
      <c r="B1637" s="1" t="s">
        <v>431</v>
      </c>
      <c r="C1637" s="2">
        <v>849.71</v>
      </c>
      <c r="D1637" s="5" t="str">
        <f t="shared" si="25"/>
        <v/>
      </c>
      <c r="E1637" t="s">
        <v>74</v>
      </c>
    </row>
    <row r="1638" spans="1:5" outlineLevel="2" x14ac:dyDescent="0.2">
      <c r="A1638" s="29">
        <v>44014</v>
      </c>
      <c r="B1638" s="1" t="s">
        <v>431</v>
      </c>
      <c r="C1638" s="2">
        <v>776.65</v>
      </c>
      <c r="D1638" s="5" t="str">
        <f t="shared" si="25"/>
        <v/>
      </c>
      <c r="E1638" t="s">
        <v>74</v>
      </c>
    </row>
    <row r="1639" spans="1:5" outlineLevel="2" x14ac:dyDescent="0.2">
      <c r="A1639" s="29">
        <v>44014</v>
      </c>
      <c r="B1639" s="1" t="s">
        <v>431</v>
      </c>
      <c r="C1639" s="2">
        <v>796.45</v>
      </c>
      <c r="D1639" s="5" t="str">
        <f t="shared" si="25"/>
        <v/>
      </c>
      <c r="E1639" t="s">
        <v>74</v>
      </c>
    </row>
    <row r="1640" spans="1:5" ht="15.75" outlineLevel="1" x14ac:dyDescent="0.25">
      <c r="A1640" s="25">
        <f>A1639</f>
        <v>44014</v>
      </c>
      <c r="B1640" s="26" t="str">
        <f>B1639</f>
        <v>STANTEC ARCHITECTURE INC</v>
      </c>
      <c r="C1640" s="24">
        <f>SUBTOTAL(9,C1637:C1639)</f>
        <v>2422.8100000000004</v>
      </c>
      <c r="D1640" s="24" t="s">
        <v>1012</v>
      </c>
    </row>
    <row r="1641" spans="1:5" outlineLevel="2" x14ac:dyDescent="0.2">
      <c r="A1641" s="29">
        <v>44014</v>
      </c>
      <c r="B1641" s="1" t="s">
        <v>565</v>
      </c>
      <c r="C1641" s="2">
        <v>20160</v>
      </c>
      <c r="D1641" s="5" t="str">
        <f t="shared" si="25"/>
        <v/>
      </c>
      <c r="E1641" t="s">
        <v>394</v>
      </c>
    </row>
    <row r="1642" spans="1:5" outlineLevel="2" x14ac:dyDescent="0.2">
      <c r="A1642" s="29">
        <v>44014</v>
      </c>
      <c r="B1642" s="1" t="s">
        <v>565</v>
      </c>
      <c r="C1642" s="2">
        <v>2197.65</v>
      </c>
      <c r="D1642" s="5" t="str">
        <f t="shared" si="25"/>
        <v/>
      </c>
      <c r="E1642" t="s">
        <v>186</v>
      </c>
    </row>
    <row r="1643" spans="1:5" ht="15.75" outlineLevel="1" x14ac:dyDescent="0.25">
      <c r="A1643" s="25">
        <f>A1642</f>
        <v>44014</v>
      </c>
      <c r="B1643" s="26" t="str">
        <f>B1642</f>
        <v>TEACHERS CURRICULUM INSTITUTE</v>
      </c>
      <c r="C1643" s="24">
        <f>SUBTOTAL(9,C1641:C1642)</f>
        <v>22357.65</v>
      </c>
      <c r="D1643" s="24" t="s">
        <v>1012</v>
      </c>
    </row>
    <row r="1644" spans="1:5" outlineLevel="2" x14ac:dyDescent="0.2">
      <c r="A1644" s="29">
        <v>44014</v>
      </c>
      <c r="B1644" s="1" t="s">
        <v>566</v>
      </c>
      <c r="C1644" s="2">
        <v>13</v>
      </c>
      <c r="D1644" s="5" t="str">
        <f t="shared" si="25"/>
        <v/>
      </c>
      <c r="E1644" t="s">
        <v>69</v>
      </c>
    </row>
    <row r="1645" spans="1:5" ht="15.75" outlineLevel="1" x14ac:dyDescent="0.25">
      <c r="A1645" s="25">
        <f>A1644</f>
        <v>44014</v>
      </c>
      <c r="B1645" s="26" t="str">
        <f>B1644</f>
        <v>TEXAS COUNCIL OF TEACHERS OF MATHEMATICS</v>
      </c>
      <c r="C1645" s="24">
        <f>SUBTOTAL(9,C1644:C1644)</f>
        <v>13</v>
      </c>
      <c r="D1645" s="24" t="s">
        <v>1012</v>
      </c>
    </row>
    <row r="1646" spans="1:5" outlineLevel="2" x14ac:dyDescent="0.2">
      <c r="A1646" s="29">
        <v>44014</v>
      </c>
      <c r="B1646" s="1" t="s">
        <v>566</v>
      </c>
      <c r="C1646" s="2">
        <v>13</v>
      </c>
      <c r="D1646" s="5" t="str">
        <f t="shared" si="25"/>
        <v/>
      </c>
      <c r="E1646" t="s">
        <v>69</v>
      </c>
    </row>
    <row r="1647" spans="1:5" ht="15.75" outlineLevel="1" x14ac:dyDescent="0.25">
      <c r="A1647" s="25">
        <f>A1646</f>
        <v>44014</v>
      </c>
      <c r="B1647" s="26" t="str">
        <f>B1646</f>
        <v>TEXAS COUNCIL OF TEACHERS OF MATHEMATICS</v>
      </c>
      <c r="C1647" s="24">
        <f>SUBTOTAL(9,C1646:C1646)</f>
        <v>13</v>
      </c>
      <c r="D1647" s="24" t="s">
        <v>1012</v>
      </c>
    </row>
    <row r="1648" spans="1:5" outlineLevel="2" x14ac:dyDescent="0.2">
      <c r="A1648" s="29">
        <v>44014</v>
      </c>
      <c r="B1648" s="1" t="s">
        <v>567</v>
      </c>
      <c r="C1648" s="2">
        <v>50</v>
      </c>
      <c r="D1648" s="5" t="str">
        <f t="shared" si="25"/>
        <v/>
      </c>
      <c r="E1648" t="s">
        <v>81</v>
      </c>
    </row>
    <row r="1649" spans="1:5" ht="15.75" outlineLevel="1" x14ac:dyDescent="0.25">
      <c r="A1649" s="25">
        <f>A1648</f>
        <v>44014</v>
      </c>
      <c r="B1649" s="26" t="str">
        <f>B1648</f>
        <v>TEXAS DEPARTMENT OF LICENSING &amp; REGULATION</v>
      </c>
      <c r="C1649" s="24">
        <f>SUBTOTAL(9,C1648:C1648)</f>
        <v>50</v>
      </c>
      <c r="D1649" s="24" t="s">
        <v>1012</v>
      </c>
    </row>
    <row r="1650" spans="1:5" outlineLevel="2" x14ac:dyDescent="0.2">
      <c r="A1650" s="29">
        <v>44014</v>
      </c>
      <c r="B1650" s="1" t="s">
        <v>16</v>
      </c>
      <c r="C1650" s="2">
        <v>561.79999999999995</v>
      </c>
      <c r="D1650" s="5" t="str">
        <f t="shared" si="25"/>
        <v/>
      </c>
      <c r="E1650" t="s">
        <v>67</v>
      </c>
    </row>
    <row r="1651" spans="1:5" outlineLevel="2" x14ac:dyDescent="0.2">
      <c r="A1651" s="29">
        <v>44014</v>
      </c>
      <c r="B1651" s="1" t="s">
        <v>16</v>
      </c>
      <c r="C1651" s="2">
        <v>89.16</v>
      </c>
      <c r="D1651" s="5" t="str">
        <f t="shared" si="25"/>
        <v/>
      </c>
      <c r="E1651" t="s">
        <v>67</v>
      </c>
    </row>
    <row r="1652" spans="1:5" outlineLevel="2" x14ac:dyDescent="0.2">
      <c r="A1652" s="29">
        <v>44014</v>
      </c>
      <c r="B1652" s="1" t="s">
        <v>16</v>
      </c>
      <c r="C1652" s="2">
        <v>852.68</v>
      </c>
      <c r="D1652" s="5" t="str">
        <f t="shared" si="25"/>
        <v/>
      </c>
      <c r="E1652" t="s">
        <v>67</v>
      </c>
    </row>
    <row r="1653" spans="1:5" outlineLevel="2" x14ac:dyDescent="0.2">
      <c r="A1653" s="29">
        <v>44014</v>
      </c>
      <c r="B1653" s="1" t="s">
        <v>16</v>
      </c>
      <c r="C1653" s="2">
        <v>257.47000000000003</v>
      </c>
      <c r="D1653" s="5" t="str">
        <f t="shared" si="25"/>
        <v/>
      </c>
      <c r="E1653" t="s">
        <v>67</v>
      </c>
    </row>
    <row r="1654" spans="1:5" outlineLevel="2" x14ac:dyDescent="0.2">
      <c r="A1654" s="29">
        <v>44014</v>
      </c>
      <c r="B1654" s="1" t="s">
        <v>16</v>
      </c>
      <c r="C1654" s="2">
        <v>256.88</v>
      </c>
      <c r="D1654" s="5" t="str">
        <f t="shared" si="25"/>
        <v/>
      </c>
      <c r="E1654" t="s">
        <v>67</v>
      </c>
    </row>
    <row r="1655" spans="1:5" outlineLevel="2" x14ac:dyDescent="0.2">
      <c r="A1655" s="29">
        <v>44014</v>
      </c>
      <c r="B1655" s="1" t="s">
        <v>16</v>
      </c>
      <c r="C1655" s="2">
        <v>162.96</v>
      </c>
      <c r="D1655" s="5" t="str">
        <f t="shared" si="25"/>
        <v/>
      </c>
      <c r="E1655" t="s">
        <v>67</v>
      </c>
    </row>
    <row r="1656" spans="1:5" outlineLevel="2" x14ac:dyDescent="0.2">
      <c r="A1656" s="29">
        <v>44014</v>
      </c>
      <c r="B1656" s="1" t="s">
        <v>16</v>
      </c>
      <c r="C1656" s="2">
        <v>358.55</v>
      </c>
      <c r="D1656" s="5" t="str">
        <f t="shared" si="25"/>
        <v/>
      </c>
      <c r="E1656" t="s">
        <v>67</v>
      </c>
    </row>
    <row r="1657" spans="1:5" ht="15.75" outlineLevel="1" x14ac:dyDescent="0.25">
      <c r="A1657" s="25">
        <f>A1656</f>
        <v>44014</v>
      </c>
      <c r="B1657" s="26" t="str">
        <f>B1656</f>
        <v>THOMAS BUS GULF COAST</v>
      </c>
      <c r="C1657" s="24">
        <f>SUBTOTAL(9,C1650:C1656)</f>
        <v>2539.5</v>
      </c>
      <c r="D1657" s="24" t="s">
        <v>1012</v>
      </c>
    </row>
    <row r="1658" spans="1:5" outlineLevel="2" x14ac:dyDescent="0.2">
      <c r="A1658" s="29">
        <v>44014</v>
      </c>
      <c r="B1658" s="1" t="s">
        <v>568</v>
      </c>
      <c r="C1658" s="2">
        <v>1040</v>
      </c>
      <c r="D1658" s="5" t="str">
        <f t="shared" si="25"/>
        <v/>
      </c>
      <c r="E1658" t="s">
        <v>317</v>
      </c>
    </row>
    <row r="1659" spans="1:5" ht="15.75" outlineLevel="1" x14ac:dyDescent="0.25">
      <c r="A1659" s="25">
        <f>A1658</f>
        <v>44014</v>
      </c>
      <c r="B1659" s="26" t="str">
        <f>B1658</f>
        <v>THOMPSON &amp; HORTON LLP</v>
      </c>
      <c r="C1659" s="24">
        <f>SUBTOTAL(9,C1658:C1658)</f>
        <v>1040</v>
      </c>
      <c r="D1659" s="24" t="s">
        <v>1012</v>
      </c>
    </row>
    <row r="1660" spans="1:5" outlineLevel="2" x14ac:dyDescent="0.2">
      <c r="A1660" s="29">
        <v>44014</v>
      </c>
      <c r="B1660" s="1" t="s">
        <v>175</v>
      </c>
      <c r="C1660" s="2">
        <v>150.18</v>
      </c>
      <c r="D1660" s="5" t="str">
        <f t="shared" si="25"/>
        <v/>
      </c>
      <c r="E1660" t="s">
        <v>67</v>
      </c>
    </row>
    <row r="1661" spans="1:5" outlineLevel="2" x14ac:dyDescent="0.2">
      <c r="A1661" s="29">
        <v>44014</v>
      </c>
      <c r="B1661" s="1" t="s">
        <v>175</v>
      </c>
      <c r="C1661" s="2">
        <v>96.66</v>
      </c>
      <c r="D1661" s="5" t="str">
        <f t="shared" si="25"/>
        <v/>
      </c>
      <c r="E1661" t="s">
        <v>67</v>
      </c>
    </row>
    <row r="1662" spans="1:5" outlineLevel="2" x14ac:dyDescent="0.2">
      <c r="A1662" s="29">
        <v>44014</v>
      </c>
      <c r="B1662" s="1" t="s">
        <v>175</v>
      </c>
      <c r="C1662" s="2">
        <v>191.11</v>
      </c>
      <c r="D1662" s="5" t="str">
        <f t="shared" si="25"/>
        <v/>
      </c>
      <c r="E1662" t="s">
        <v>67</v>
      </c>
    </row>
    <row r="1663" spans="1:5" outlineLevel="2" x14ac:dyDescent="0.2">
      <c r="A1663" s="29">
        <v>44014</v>
      </c>
      <c r="B1663" s="1" t="s">
        <v>175</v>
      </c>
      <c r="C1663" s="2">
        <v>14.04</v>
      </c>
      <c r="D1663" s="5" t="str">
        <f t="shared" si="25"/>
        <v/>
      </c>
      <c r="E1663" t="s">
        <v>67</v>
      </c>
    </row>
    <row r="1664" spans="1:5" outlineLevel="2" x14ac:dyDescent="0.2">
      <c r="A1664" s="29">
        <v>44014</v>
      </c>
      <c r="B1664" s="1" t="s">
        <v>175</v>
      </c>
      <c r="C1664" s="2">
        <v>179.01</v>
      </c>
      <c r="D1664" s="5" t="str">
        <f t="shared" si="25"/>
        <v/>
      </c>
      <c r="E1664" t="s">
        <v>67</v>
      </c>
    </row>
    <row r="1665" spans="1:5" ht="15.75" outlineLevel="1" x14ac:dyDescent="0.25">
      <c r="A1665" s="25">
        <f>A1664</f>
        <v>44014</v>
      </c>
      <c r="B1665" s="26" t="str">
        <f>B1664</f>
        <v>TIFCO INDUSTRIES</v>
      </c>
      <c r="C1665" s="24">
        <f>SUBTOTAL(9,C1660:C1664)</f>
        <v>631</v>
      </c>
      <c r="D1665" s="24" t="s">
        <v>1012</v>
      </c>
    </row>
    <row r="1666" spans="1:5" outlineLevel="2" x14ac:dyDescent="0.2">
      <c r="A1666" s="29">
        <v>44014</v>
      </c>
      <c r="B1666" s="1" t="s">
        <v>569</v>
      </c>
      <c r="C1666" s="2">
        <v>35</v>
      </c>
      <c r="D1666" s="5" t="str">
        <f t="shared" si="25"/>
        <v/>
      </c>
      <c r="E1666" t="s">
        <v>69</v>
      </c>
    </row>
    <row r="1667" spans="1:5" ht="15.75" outlineLevel="1" x14ac:dyDescent="0.25">
      <c r="A1667" s="25">
        <f>A1666</f>
        <v>44014</v>
      </c>
      <c r="B1667" s="26" t="str">
        <f>B1666</f>
        <v>TODOS: MATHEMATICS FOR ALL</v>
      </c>
      <c r="C1667" s="24">
        <f>SUBTOTAL(9,C1666:C1666)</f>
        <v>35</v>
      </c>
      <c r="D1667" s="24" t="s">
        <v>1012</v>
      </c>
    </row>
    <row r="1668" spans="1:5" outlineLevel="2" x14ac:dyDescent="0.2">
      <c r="A1668" s="29">
        <v>44014</v>
      </c>
      <c r="B1668" s="1" t="s">
        <v>569</v>
      </c>
      <c r="C1668" s="2">
        <v>35</v>
      </c>
      <c r="D1668" s="5" t="str">
        <f t="shared" si="25"/>
        <v/>
      </c>
      <c r="E1668" t="s">
        <v>69</v>
      </c>
    </row>
    <row r="1669" spans="1:5" ht="15.75" outlineLevel="1" x14ac:dyDescent="0.25">
      <c r="A1669" s="25">
        <f>A1668</f>
        <v>44014</v>
      </c>
      <c r="B1669" s="26" t="str">
        <f>B1668</f>
        <v>TODOS: MATHEMATICS FOR ALL</v>
      </c>
      <c r="C1669" s="24">
        <f>SUBTOTAL(9,C1668:C1668)</f>
        <v>35</v>
      </c>
      <c r="D1669" s="24" t="s">
        <v>1012</v>
      </c>
    </row>
    <row r="1670" spans="1:5" outlineLevel="2" x14ac:dyDescent="0.2">
      <c r="A1670" s="29">
        <v>44014</v>
      </c>
      <c r="B1670" s="1" t="s">
        <v>570</v>
      </c>
      <c r="C1670" s="2">
        <v>312.85000000000002</v>
      </c>
      <c r="D1670" s="5" t="str">
        <f t="shared" si="25"/>
        <v/>
      </c>
      <c r="E1670" t="s">
        <v>65</v>
      </c>
    </row>
    <row r="1671" spans="1:5" ht="15.75" outlineLevel="1" x14ac:dyDescent="0.25">
      <c r="A1671" s="25">
        <f>A1670</f>
        <v>44014</v>
      </c>
      <c r="B1671" s="26" t="str">
        <f>B1670</f>
        <v>U S SCHOOL SUPPLY INC</v>
      </c>
      <c r="C1671" s="24">
        <f>SUBTOTAL(9,C1670:C1670)</f>
        <v>312.85000000000002</v>
      </c>
      <c r="D1671" s="24" t="s">
        <v>1012</v>
      </c>
    </row>
    <row r="1672" spans="1:5" outlineLevel="2" x14ac:dyDescent="0.2">
      <c r="A1672" s="29">
        <v>44014</v>
      </c>
      <c r="B1672" s="1" t="s">
        <v>180</v>
      </c>
      <c r="C1672" s="2">
        <v>5.95</v>
      </c>
      <c r="D1672" s="5" t="str">
        <f t="shared" ref="D1672:D1734" si="26">IF(E1672="","TOTAL","")</f>
        <v/>
      </c>
      <c r="E1672" t="s">
        <v>73</v>
      </c>
    </row>
    <row r="1673" spans="1:5" outlineLevel="2" x14ac:dyDescent="0.2">
      <c r="A1673" s="29">
        <v>44014</v>
      </c>
      <c r="B1673" s="1" t="s">
        <v>180</v>
      </c>
      <c r="C1673" s="2">
        <v>65.260000000000005</v>
      </c>
      <c r="D1673" s="5" t="str">
        <f t="shared" si="26"/>
        <v/>
      </c>
      <c r="E1673" t="s">
        <v>73</v>
      </c>
    </row>
    <row r="1674" spans="1:5" outlineLevel="2" x14ac:dyDescent="0.2">
      <c r="A1674" s="29">
        <v>44014</v>
      </c>
      <c r="B1674" s="1" t="s">
        <v>180</v>
      </c>
      <c r="C1674" s="2">
        <v>70.569999999999993</v>
      </c>
      <c r="D1674" s="5" t="str">
        <f t="shared" si="26"/>
        <v/>
      </c>
      <c r="E1674" t="s">
        <v>73</v>
      </c>
    </row>
    <row r="1675" spans="1:5" outlineLevel="2" x14ac:dyDescent="0.2">
      <c r="A1675" s="29">
        <v>44014</v>
      </c>
      <c r="B1675" s="1" t="s">
        <v>180</v>
      </c>
      <c r="C1675" s="2">
        <v>67.05</v>
      </c>
      <c r="D1675" s="5" t="str">
        <f t="shared" si="26"/>
        <v/>
      </c>
      <c r="E1675" t="s">
        <v>73</v>
      </c>
    </row>
    <row r="1676" spans="1:5" ht="15.75" outlineLevel="1" x14ac:dyDescent="0.25">
      <c r="A1676" s="25">
        <f>A1675</f>
        <v>44014</v>
      </c>
      <c r="B1676" s="26" t="str">
        <f>B1675</f>
        <v>UNIFIRST HOLDINGS INC</v>
      </c>
      <c r="C1676" s="24">
        <f>SUBTOTAL(9,C1672:C1675)</f>
        <v>208.82999999999998</v>
      </c>
      <c r="D1676" s="24" t="s">
        <v>1012</v>
      </c>
    </row>
    <row r="1677" spans="1:5" outlineLevel="2" x14ac:dyDescent="0.2">
      <c r="A1677" s="29">
        <v>44014</v>
      </c>
      <c r="B1677" s="1" t="s">
        <v>274</v>
      </c>
      <c r="C1677" s="2">
        <v>22704.65</v>
      </c>
      <c r="D1677" s="5" t="str">
        <f t="shared" si="26"/>
        <v/>
      </c>
      <c r="E1677" t="s">
        <v>80</v>
      </c>
    </row>
    <row r="1678" spans="1:5" outlineLevel="2" x14ac:dyDescent="0.2">
      <c r="A1678" s="29">
        <v>44014</v>
      </c>
      <c r="B1678" s="1" t="s">
        <v>274</v>
      </c>
      <c r="C1678" s="2">
        <v>22704.639999999999</v>
      </c>
      <c r="D1678" s="5" t="str">
        <f t="shared" si="26"/>
        <v/>
      </c>
      <c r="E1678" t="s">
        <v>80</v>
      </c>
    </row>
    <row r="1679" spans="1:5" outlineLevel="2" x14ac:dyDescent="0.2">
      <c r="A1679" s="29">
        <v>44014</v>
      </c>
      <c r="B1679" s="1" t="s">
        <v>274</v>
      </c>
      <c r="C1679" s="2">
        <v>88853.5</v>
      </c>
      <c r="D1679" s="5" t="str">
        <f t="shared" si="26"/>
        <v/>
      </c>
      <c r="E1679" t="s">
        <v>80</v>
      </c>
    </row>
    <row r="1680" spans="1:5" outlineLevel="2" x14ac:dyDescent="0.2">
      <c r="A1680" s="29">
        <v>44014</v>
      </c>
      <c r="B1680" s="1" t="s">
        <v>274</v>
      </c>
      <c r="C1680" s="2">
        <v>26729.87</v>
      </c>
      <c r="D1680" s="5" t="str">
        <f t="shared" si="26"/>
        <v/>
      </c>
      <c r="E1680" t="s">
        <v>80</v>
      </c>
    </row>
    <row r="1681" spans="1:5" ht="15.75" outlineLevel="1" x14ac:dyDescent="0.25">
      <c r="A1681" s="25">
        <f>A1680</f>
        <v>44014</v>
      </c>
      <c r="B1681" s="26" t="str">
        <f>B1680</f>
        <v>UNIFY ENERGY SOLUTIONS LLC</v>
      </c>
      <c r="C1681" s="24">
        <f>SUBTOTAL(9,C1677:C1680)</f>
        <v>160992.66</v>
      </c>
      <c r="D1681" s="24" t="s">
        <v>1012</v>
      </c>
    </row>
    <row r="1682" spans="1:5" outlineLevel="2" x14ac:dyDescent="0.2">
      <c r="A1682" s="29">
        <v>44014</v>
      </c>
      <c r="B1682" s="1" t="s">
        <v>275</v>
      </c>
      <c r="C1682" s="2">
        <v>24.7</v>
      </c>
      <c r="D1682" s="5" t="str">
        <f t="shared" si="26"/>
        <v/>
      </c>
      <c r="E1682" t="s">
        <v>67</v>
      </c>
    </row>
    <row r="1683" spans="1:5" ht="15.75" outlineLevel="1" x14ac:dyDescent="0.25">
      <c r="A1683" s="25">
        <f>A1682</f>
        <v>44014</v>
      </c>
      <c r="B1683" s="26" t="str">
        <f>B1682</f>
        <v>UNITED PARCEL SERVICE</v>
      </c>
      <c r="C1683" s="24">
        <f>SUBTOTAL(9,C1682:C1682)</f>
        <v>24.7</v>
      </c>
      <c r="D1683" s="24" t="s">
        <v>1012</v>
      </c>
    </row>
    <row r="1684" spans="1:5" outlineLevel="2" x14ac:dyDescent="0.2">
      <c r="A1684" s="29">
        <v>44014</v>
      </c>
      <c r="B1684" s="1" t="s">
        <v>143</v>
      </c>
      <c r="C1684" s="2">
        <v>1448.68</v>
      </c>
      <c r="D1684" s="5" t="str">
        <f t="shared" si="26"/>
        <v/>
      </c>
      <c r="E1684" t="s">
        <v>71</v>
      </c>
    </row>
    <row r="1685" spans="1:5" ht="15.75" outlineLevel="1" x14ac:dyDescent="0.25">
      <c r="A1685" s="25">
        <f>A1684</f>
        <v>44014</v>
      </c>
      <c r="B1685" s="26" t="str">
        <f>B1684</f>
        <v>UNITED RENTALS (NORTH AMERICA) INC</v>
      </c>
      <c r="C1685" s="24">
        <f>SUBTOTAL(9,C1684:C1684)</f>
        <v>1448.68</v>
      </c>
      <c r="D1685" s="24" t="s">
        <v>1012</v>
      </c>
    </row>
    <row r="1686" spans="1:5" outlineLevel="2" x14ac:dyDescent="0.2">
      <c r="A1686" s="29">
        <v>44014</v>
      </c>
      <c r="B1686" s="1" t="s">
        <v>571</v>
      </c>
      <c r="C1686" s="2">
        <v>157.5</v>
      </c>
      <c r="D1686" s="5" t="str">
        <f t="shared" si="26"/>
        <v/>
      </c>
      <c r="E1686" t="s">
        <v>63</v>
      </c>
    </row>
    <row r="1687" spans="1:5" outlineLevel="2" x14ac:dyDescent="0.2">
      <c r="A1687" s="29">
        <v>44014</v>
      </c>
      <c r="B1687" s="1" t="s">
        <v>571</v>
      </c>
      <c r="C1687" s="2">
        <v>131.25</v>
      </c>
      <c r="D1687" s="5" t="str">
        <f t="shared" si="26"/>
        <v/>
      </c>
      <c r="E1687" t="s">
        <v>63</v>
      </c>
    </row>
    <row r="1688" spans="1:5" ht="15.75" outlineLevel="1" x14ac:dyDescent="0.25">
      <c r="A1688" s="25">
        <f>A1687</f>
        <v>44014</v>
      </c>
      <c r="B1688" s="26" t="str">
        <f>B1687</f>
        <v>TANA J VALLONE</v>
      </c>
      <c r="C1688" s="24">
        <f>SUBTOTAL(9,C1686:C1687)</f>
        <v>288.75</v>
      </c>
      <c r="D1688" s="24" t="s">
        <v>1012</v>
      </c>
    </row>
    <row r="1689" spans="1:5" outlineLevel="2" x14ac:dyDescent="0.2">
      <c r="A1689" s="29">
        <v>44014</v>
      </c>
      <c r="B1689" s="1" t="s">
        <v>104</v>
      </c>
      <c r="C1689" s="2">
        <v>2654.5</v>
      </c>
      <c r="D1689" s="5" t="str">
        <f t="shared" si="26"/>
        <v/>
      </c>
      <c r="E1689" t="s">
        <v>65</v>
      </c>
    </row>
    <row r="1690" spans="1:5" outlineLevel="2" x14ac:dyDescent="0.2">
      <c r="A1690" s="29">
        <v>44014</v>
      </c>
      <c r="B1690" s="1" t="s">
        <v>104</v>
      </c>
      <c r="C1690" s="2">
        <v>2160</v>
      </c>
      <c r="D1690" s="5" t="str">
        <f t="shared" si="26"/>
        <v/>
      </c>
      <c r="E1690" t="s">
        <v>65</v>
      </c>
    </row>
    <row r="1691" spans="1:5" outlineLevel="2" x14ac:dyDescent="0.2">
      <c r="A1691" s="29">
        <v>44014</v>
      </c>
      <c r="B1691" s="1" t="s">
        <v>104</v>
      </c>
      <c r="C1691" s="2">
        <v>4516</v>
      </c>
      <c r="D1691" s="5" t="str">
        <f t="shared" si="26"/>
        <v/>
      </c>
      <c r="E1691" t="s">
        <v>65</v>
      </c>
    </row>
    <row r="1692" spans="1:5" outlineLevel="2" x14ac:dyDescent="0.2">
      <c r="A1692" s="29">
        <v>44014</v>
      </c>
      <c r="B1692" s="1" t="s">
        <v>104</v>
      </c>
      <c r="C1692" s="2">
        <v>960</v>
      </c>
      <c r="D1692" s="5" t="str">
        <f t="shared" si="26"/>
        <v/>
      </c>
      <c r="E1692" t="s">
        <v>65</v>
      </c>
    </row>
    <row r="1693" spans="1:5" outlineLevel="2" x14ac:dyDescent="0.2">
      <c r="A1693" s="29">
        <v>44014</v>
      </c>
      <c r="B1693" s="1" t="s">
        <v>104</v>
      </c>
      <c r="C1693" s="2">
        <v>3758.24</v>
      </c>
      <c r="D1693" s="5" t="str">
        <f t="shared" si="26"/>
        <v/>
      </c>
      <c r="E1693" t="s">
        <v>186</v>
      </c>
    </row>
    <row r="1694" spans="1:5" outlineLevel="2" x14ac:dyDescent="0.2">
      <c r="A1694" s="29">
        <v>44014</v>
      </c>
      <c r="B1694" s="1" t="s">
        <v>104</v>
      </c>
      <c r="C1694" s="2">
        <v>-160.19999999999999</v>
      </c>
      <c r="D1694" s="5" t="str">
        <f t="shared" si="26"/>
        <v/>
      </c>
      <c r="E1694" t="s">
        <v>65</v>
      </c>
    </row>
    <row r="1695" spans="1:5" outlineLevel="2" x14ac:dyDescent="0.2">
      <c r="A1695" s="29">
        <v>44014</v>
      </c>
      <c r="B1695" s="1" t="s">
        <v>104</v>
      </c>
      <c r="C1695" s="2">
        <v>2743.3</v>
      </c>
      <c r="D1695" s="5" t="str">
        <f t="shared" si="26"/>
        <v/>
      </c>
      <c r="E1695" t="s">
        <v>65</v>
      </c>
    </row>
    <row r="1696" spans="1:5" outlineLevel="2" x14ac:dyDescent="0.2">
      <c r="A1696" s="29">
        <v>44014</v>
      </c>
      <c r="B1696" s="1" t="s">
        <v>104</v>
      </c>
      <c r="C1696" s="2">
        <v>705</v>
      </c>
      <c r="D1696" s="5" t="str">
        <f t="shared" si="26"/>
        <v/>
      </c>
      <c r="E1696" t="s">
        <v>65</v>
      </c>
    </row>
    <row r="1697" spans="1:5" outlineLevel="2" x14ac:dyDescent="0.2">
      <c r="A1697" s="29">
        <v>44014</v>
      </c>
      <c r="B1697" s="1" t="s">
        <v>104</v>
      </c>
      <c r="C1697" s="2">
        <v>450</v>
      </c>
      <c r="D1697" s="5" t="str">
        <f t="shared" si="26"/>
        <v/>
      </c>
      <c r="E1697" t="s">
        <v>65</v>
      </c>
    </row>
    <row r="1698" spans="1:5" ht="15.75" outlineLevel="1" x14ac:dyDescent="0.25">
      <c r="A1698" s="25">
        <f>A1697</f>
        <v>44014</v>
      </c>
      <c r="B1698" s="26" t="str">
        <f>B1697</f>
        <v>BSN SPORTS LLC</v>
      </c>
      <c r="C1698" s="24">
        <f>SUBTOTAL(9,C1689:C1697)</f>
        <v>17786.84</v>
      </c>
      <c r="D1698" s="24" t="s">
        <v>1012</v>
      </c>
    </row>
    <row r="1699" spans="1:5" outlineLevel="2" x14ac:dyDescent="0.2">
      <c r="A1699" s="29">
        <v>44014</v>
      </c>
      <c r="B1699" s="1" t="s">
        <v>450</v>
      </c>
      <c r="C1699" s="2">
        <v>616.20000000000005</v>
      </c>
      <c r="D1699" s="5" t="str">
        <f t="shared" si="26"/>
        <v/>
      </c>
      <c r="E1699" t="s">
        <v>65</v>
      </c>
    </row>
    <row r="1700" spans="1:5" ht="15.75" outlineLevel="1" x14ac:dyDescent="0.25">
      <c r="A1700" s="25">
        <f>A1699</f>
        <v>44014</v>
      </c>
      <c r="B1700" s="26" t="str">
        <f>B1699</f>
        <v>VARSITY SPIRIT FASHION</v>
      </c>
      <c r="C1700" s="24">
        <f>SUBTOTAL(9,C1699:C1699)</f>
        <v>616.20000000000005</v>
      </c>
      <c r="D1700" s="24" t="s">
        <v>1012</v>
      </c>
    </row>
    <row r="1701" spans="1:5" outlineLevel="2" x14ac:dyDescent="0.2">
      <c r="A1701" s="29">
        <v>44014</v>
      </c>
      <c r="B1701" s="1" t="s">
        <v>118</v>
      </c>
      <c r="C1701" s="2">
        <v>30655.82</v>
      </c>
      <c r="D1701" s="5" t="str">
        <f t="shared" si="26"/>
        <v/>
      </c>
      <c r="E1701" t="s">
        <v>87</v>
      </c>
    </row>
    <row r="1702" spans="1:5" outlineLevel="2" x14ac:dyDescent="0.2">
      <c r="A1702" s="29">
        <v>44014</v>
      </c>
      <c r="B1702" s="1" t="s">
        <v>118</v>
      </c>
      <c r="C1702" s="2">
        <v>8467.92</v>
      </c>
      <c r="D1702" s="5" t="str">
        <f t="shared" si="26"/>
        <v/>
      </c>
      <c r="E1702" t="s">
        <v>87</v>
      </c>
    </row>
    <row r="1703" spans="1:5" outlineLevel="2" x14ac:dyDescent="0.2">
      <c r="A1703" s="29">
        <v>44014</v>
      </c>
      <c r="B1703" s="1" t="s">
        <v>118</v>
      </c>
      <c r="C1703" s="2">
        <v>132.94</v>
      </c>
      <c r="D1703" s="5" t="str">
        <f t="shared" si="26"/>
        <v/>
      </c>
      <c r="E1703" t="s">
        <v>87</v>
      </c>
    </row>
    <row r="1704" spans="1:5" ht="15.75" outlineLevel="1" x14ac:dyDescent="0.25">
      <c r="A1704" s="25">
        <f>A1703</f>
        <v>44014</v>
      </c>
      <c r="B1704" s="26" t="str">
        <f>B1703</f>
        <v>VERIZON WIRELESS MESSAGING SERVICES</v>
      </c>
      <c r="C1704" s="24">
        <f>SUBTOTAL(9,C1701:C1703)</f>
        <v>39256.68</v>
      </c>
      <c r="D1704" s="24" t="s">
        <v>1012</v>
      </c>
    </row>
    <row r="1705" spans="1:5" outlineLevel="2" x14ac:dyDescent="0.2">
      <c r="A1705" s="29">
        <v>44014</v>
      </c>
      <c r="B1705" s="1" t="s">
        <v>118</v>
      </c>
      <c r="C1705" s="2">
        <v>64.98</v>
      </c>
      <c r="D1705" s="5" t="str">
        <f t="shared" si="26"/>
        <v/>
      </c>
      <c r="E1705" t="s">
        <v>186</v>
      </c>
    </row>
    <row r="1706" spans="1:5" outlineLevel="2" x14ac:dyDescent="0.2">
      <c r="A1706" s="29">
        <v>44014</v>
      </c>
      <c r="B1706" s="1" t="s">
        <v>118</v>
      </c>
      <c r="C1706" s="2">
        <v>32.49</v>
      </c>
      <c r="D1706" s="5" t="str">
        <f t="shared" si="26"/>
        <v/>
      </c>
      <c r="E1706" t="s">
        <v>65</v>
      </c>
    </row>
    <row r="1707" spans="1:5" outlineLevel="2" x14ac:dyDescent="0.2">
      <c r="A1707" s="29">
        <v>44014</v>
      </c>
      <c r="B1707" s="1" t="s">
        <v>118</v>
      </c>
      <c r="C1707" s="2">
        <v>51.96</v>
      </c>
      <c r="D1707" s="5" t="str">
        <f t="shared" si="26"/>
        <v/>
      </c>
      <c r="E1707" t="s">
        <v>65</v>
      </c>
    </row>
    <row r="1708" spans="1:5" ht="15.75" outlineLevel="1" x14ac:dyDescent="0.25">
      <c r="A1708" s="25">
        <f>A1707</f>
        <v>44014</v>
      </c>
      <c r="B1708" s="26" t="str">
        <f>B1707</f>
        <v>VERIZON WIRELESS MESSAGING SERVICES</v>
      </c>
      <c r="C1708" s="24">
        <f>SUBTOTAL(9,C1705:C1707)</f>
        <v>149.43</v>
      </c>
      <c r="D1708" s="24" t="s">
        <v>1012</v>
      </c>
    </row>
    <row r="1709" spans="1:5" outlineLevel="2" x14ac:dyDescent="0.2">
      <c r="A1709" s="29">
        <v>44014</v>
      </c>
      <c r="B1709" s="1" t="s">
        <v>572</v>
      </c>
      <c r="C1709" s="2">
        <v>737.22</v>
      </c>
      <c r="D1709" s="5" t="str">
        <f t="shared" si="26"/>
        <v/>
      </c>
      <c r="E1709" t="s">
        <v>186</v>
      </c>
    </row>
    <row r="1710" spans="1:5" ht="15.75" outlineLevel="1" x14ac:dyDescent="0.25">
      <c r="A1710" s="25">
        <f>A1709</f>
        <v>44014</v>
      </c>
      <c r="B1710" s="26" t="str">
        <f>B1709</f>
        <v>VOYAGER SOPRIS LEARNING INC</v>
      </c>
      <c r="C1710" s="24">
        <f>SUBTOTAL(9,C1709:C1709)</f>
        <v>737.22</v>
      </c>
      <c r="D1710" s="24" t="s">
        <v>1012</v>
      </c>
    </row>
    <row r="1711" spans="1:5" outlineLevel="2" x14ac:dyDescent="0.2">
      <c r="A1711" s="29">
        <v>44014</v>
      </c>
      <c r="B1711" s="1" t="s">
        <v>277</v>
      </c>
      <c r="C1711" s="2">
        <v>393.48</v>
      </c>
      <c r="D1711" s="5" t="str">
        <f t="shared" si="26"/>
        <v/>
      </c>
      <c r="E1711" t="s">
        <v>65</v>
      </c>
    </row>
    <row r="1712" spans="1:5" ht="15.75" outlineLevel="1" x14ac:dyDescent="0.25">
      <c r="A1712" s="25">
        <f>A1711</f>
        <v>44014</v>
      </c>
      <c r="B1712" s="26" t="str">
        <f>B1711</f>
        <v>SARGENT WELCH</v>
      </c>
      <c r="C1712" s="24">
        <f>SUBTOTAL(9,C1711:C1711)</f>
        <v>393.48</v>
      </c>
      <c r="D1712" s="24" t="s">
        <v>1012</v>
      </c>
    </row>
    <row r="1713" spans="1:5" outlineLevel="2" x14ac:dyDescent="0.2">
      <c r="A1713" s="29">
        <v>44014</v>
      </c>
      <c r="B1713" s="1" t="s">
        <v>573</v>
      </c>
      <c r="C1713" s="2">
        <v>9.27</v>
      </c>
      <c r="D1713" s="5" t="str">
        <f t="shared" si="26"/>
        <v/>
      </c>
      <c r="E1713" t="s">
        <v>85</v>
      </c>
    </row>
    <row r="1714" spans="1:5" outlineLevel="2" x14ac:dyDescent="0.2">
      <c r="A1714" s="29">
        <v>44014</v>
      </c>
      <c r="B1714" s="1" t="s">
        <v>573</v>
      </c>
      <c r="C1714" s="2">
        <v>11.32</v>
      </c>
      <c r="D1714" s="5" t="str">
        <f t="shared" si="26"/>
        <v/>
      </c>
      <c r="E1714" t="s">
        <v>85</v>
      </c>
    </row>
    <row r="1715" spans="1:5" outlineLevel="2" x14ac:dyDescent="0.2">
      <c r="A1715" s="29">
        <v>44014</v>
      </c>
      <c r="B1715" s="1" t="s">
        <v>573</v>
      </c>
      <c r="C1715" s="2">
        <v>9.27</v>
      </c>
      <c r="D1715" s="5" t="str">
        <f t="shared" si="26"/>
        <v/>
      </c>
      <c r="E1715" t="s">
        <v>85</v>
      </c>
    </row>
    <row r="1716" spans="1:5" outlineLevel="2" x14ac:dyDescent="0.2">
      <c r="A1716" s="29">
        <v>44014</v>
      </c>
      <c r="B1716" s="1" t="s">
        <v>573</v>
      </c>
      <c r="C1716" s="2">
        <v>11.32</v>
      </c>
      <c r="D1716" s="5" t="str">
        <f t="shared" si="26"/>
        <v/>
      </c>
      <c r="E1716" t="s">
        <v>85</v>
      </c>
    </row>
    <row r="1717" spans="1:5" outlineLevel="2" x14ac:dyDescent="0.2">
      <c r="A1717" s="29">
        <v>44014</v>
      </c>
      <c r="B1717" s="1" t="s">
        <v>573</v>
      </c>
      <c r="C1717" s="2">
        <v>112.3</v>
      </c>
      <c r="D1717" s="5" t="str">
        <f t="shared" si="26"/>
        <v/>
      </c>
      <c r="E1717" t="s">
        <v>85</v>
      </c>
    </row>
    <row r="1718" spans="1:5" outlineLevel="2" x14ac:dyDescent="0.2">
      <c r="A1718" s="29">
        <v>44014</v>
      </c>
      <c r="B1718" s="1" t="s">
        <v>573</v>
      </c>
      <c r="C1718" s="2">
        <v>137.25</v>
      </c>
      <c r="D1718" s="5" t="str">
        <f t="shared" si="26"/>
        <v/>
      </c>
      <c r="E1718" t="s">
        <v>85</v>
      </c>
    </row>
    <row r="1719" spans="1:5" ht="15.75" outlineLevel="1" x14ac:dyDescent="0.25">
      <c r="A1719" s="25">
        <f>A1718</f>
        <v>44014</v>
      </c>
      <c r="B1719" s="26" t="str">
        <f>B1718</f>
        <v>WEST HARRIS CO MUD #7</v>
      </c>
      <c r="C1719" s="24">
        <f>SUBTOTAL(9,C1713:C1718)</f>
        <v>290.73</v>
      </c>
      <c r="D1719" s="24" t="s">
        <v>1012</v>
      </c>
    </row>
    <row r="1720" spans="1:5" outlineLevel="2" x14ac:dyDescent="0.2">
      <c r="A1720" s="29">
        <v>44014</v>
      </c>
      <c r="B1720" s="1" t="s">
        <v>206</v>
      </c>
      <c r="C1720" s="2">
        <v>577.69000000000005</v>
      </c>
      <c r="D1720" s="5" t="str">
        <f t="shared" si="26"/>
        <v/>
      </c>
      <c r="E1720" t="s">
        <v>65</v>
      </c>
    </row>
    <row r="1721" spans="1:5" outlineLevel="2" x14ac:dyDescent="0.2">
      <c r="A1721" s="29">
        <v>44014</v>
      </c>
      <c r="B1721" s="1" t="s">
        <v>206</v>
      </c>
      <c r="C1721" s="2">
        <v>135</v>
      </c>
      <c r="D1721" s="5" t="str">
        <f t="shared" si="26"/>
        <v/>
      </c>
      <c r="E1721" t="s">
        <v>65</v>
      </c>
    </row>
    <row r="1722" spans="1:5" outlineLevel="2" x14ac:dyDescent="0.2">
      <c r="A1722" s="29">
        <v>44014</v>
      </c>
      <c r="B1722" s="1" t="s">
        <v>206</v>
      </c>
      <c r="C1722" s="2">
        <v>420.79</v>
      </c>
      <c r="D1722" s="5" t="str">
        <f t="shared" si="26"/>
        <v/>
      </c>
      <c r="E1722" t="s">
        <v>65</v>
      </c>
    </row>
    <row r="1723" spans="1:5" ht="15.75" outlineLevel="1" x14ac:dyDescent="0.25">
      <c r="A1723" s="25">
        <f>A1722</f>
        <v>44014</v>
      </c>
      <c r="B1723" s="26" t="str">
        <f>B1722</f>
        <v>WEST MUSIC COMPANY INC</v>
      </c>
      <c r="C1723" s="24">
        <f>SUBTOTAL(9,C1720:C1722)</f>
        <v>1133.48</v>
      </c>
      <c r="D1723" s="24" t="s">
        <v>1012</v>
      </c>
    </row>
    <row r="1724" spans="1:5" outlineLevel="2" x14ac:dyDescent="0.2">
      <c r="A1724" s="29">
        <v>44014</v>
      </c>
      <c r="B1724" s="1" t="s">
        <v>574</v>
      </c>
      <c r="C1724" s="2">
        <v>358.43</v>
      </c>
      <c r="D1724" s="5" t="str">
        <f t="shared" si="26"/>
        <v/>
      </c>
      <c r="E1724" t="s">
        <v>67</v>
      </c>
    </row>
    <row r="1725" spans="1:5" outlineLevel="2" x14ac:dyDescent="0.2">
      <c r="A1725" s="29">
        <v>44014</v>
      </c>
      <c r="B1725" s="1" t="s">
        <v>574</v>
      </c>
      <c r="C1725" s="2">
        <v>347.93</v>
      </c>
      <c r="D1725" s="5" t="str">
        <f t="shared" si="26"/>
        <v/>
      </c>
      <c r="E1725" t="s">
        <v>67</v>
      </c>
    </row>
    <row r="1726" spans="1:5" outlineLevel="2" x14ac:dyDescent="0.2">
      <c r="A1726" s="29">
        <v>44014</v>
      </c>
      <c r="B1726" s="1" t="s">
        <v>574</v>
      </c>
      <c r="C1726" s="2">
        <v>412.12</v>
      </c>
      <c r="D1726" s="5" t="str">
        <f t="shared" si="26"/>
        <v/>
      </c>
      <c r="E1726" t="s">
        <v>67</v>
      </c>
    </row>
    <row r="1727" spans="1:5" ht="15.75" outlineLevel="1" x14ac:dyDescent="0.25">
      <c r="A1727" s="25">
        <f>A1726</f>
        <v>44014</v>
      </c>
      <c r="B1727" s="26" t="str">
        <f>B1726</f>
        <v>WEST POINT</v>
      </c>
      <c r="C1727" s="24">
        <f>SUBTOTAL(9,C1724:C1726)</f>
        <v>1118.48</v>
      </c>
      <c r="D1727" s="24" t="s">
        <v>1012</v>
      </c>
    </row>
    <row r="1728" spans="1:5" outlineLevel="2" x14ac:dyDescent="0.2">
      <c r="A1728" s="29">
        <v>44014</v>
      </c>
      <c r="B1728" s="1" t="s">
        <v>359</v>
      </c>
      <c r="C1728" s="2">
        <v>957</v>
      </c>
      <c r="D1728" s="5" t="str">
        <f t="shared" si="26"/>
        <v/>
      </c>
      <c r="E1728" t="s">
        <v>186</v>
      </c>
    </row>
    <row r="1729" spans="1:5" ht="15.75" outlineLevel="1" x14ac:dyDescent="0.25">
      <c r="A1729" s="25">
        <f>A1728</f>
        <v>44014</v>
      </c>
      <c r="B1729" s="26" t="str">
        <f>B1728</f>
        <v>WESTERN PSYCHOLOGICAL SERVICES</v>
      </c>
      <c r="C1729" s="24">
        <f>SUBTOTAL(9,C1728:C1728)</f>
        <v>957</v>
      </c>
      <c r="D1729" s="24" t="s">
        <v>1012</v>
      </c>
    </row>
    <row r="1730" spans="1:5" outlineLevel="2" x14ac:dyDescent="0.2">
      <c r="A1730" s="29">
        <v>44014</v>
      </c>
      <c r="B1730" s="1" t="s">
        <v>575</v>
      </c>
      <c r="C1730" s="2">
        <v>1000</v>
      </c>
      <c r="D1730" s="5" t="str">
        <f t="shared" si="26"/>
        <v/>
      </c>
      <c r="E1730" t="s">
        <v>79</v>
      </c>
    </row>
    <row r="1731" spans="1:5" ht="15.75" outlineLevel="1" x14ac:dyDescent="0.25">
      <c r="A1731" s="25">
        <f>A1730</f>
        <v>44014</v>
      </c>
      <c r="B1731" s="26" t="str">
        <f>B1730</f>
        <v>WHARTON COUNTY JUNIOR COLLEGE</v>
      </c>
      <c r="C1731" s="24">
        <f>SUBTOTAL(9,C1730:C1730)</f>
        <v>1000</v>
      </c>
      <c r="D1731" s="24" t="s">
        <v>1012</v>
      </c>
    </row>
    <row r="1732" spans="1:5" outlineLevel="2" x14ac:dyDescent="0.2">
      <c r="A1732" s="29">
        <v>44014</v>
      </c>
      <c r="B1732" s="1" t="s">
        <v>576</v>
      </c>
      <c r="C1732" s="2">
        <v>500</v>
      </c>
      <c r="D1732" s="5" t="str">
        <f t="shared" si="26"/>
        <v/>
      </c>
      <c r="E1732" t="s">
        <v>63</v>
      </c>
    </row>
    <row r="1733" spans="1:5" ht="15.75" outlineLevel="1" x14ac:dyDescent="0.25">
      <c r="A1733" s="25">
        <f>A1732</f>
        <v>44014</v>
      </c>
      <c r="B1733" s="26" t="str">
        <f>B1732</f>
        <v>JOHN HOWELL WHITE</v>
      </c>
      <c r="C1733" s="24">
        <f>SUBTOTAL(9,C1732:C1732)</f>
        <v>500</v>
      </c>
      <c r="D1733" s="24" t="s">
        <v>1012</v>
      </c>
    </row>
    <row r="1734" spans="1:5" outlineLevel="2" x14ac:dyDescent="0.2">
      <c r="A1734" s="29">
        <v>44014</v>
      </c>
      <c r="B1734" s="1" t="s">
        <v>577</v>
      </c>
      <c r="C1734" s="2">
        <v>3847.5</v>
      </c>
      <c r="D1734" s="5" t="str">
        <f t="shared" si="26"/>
        <v/>
      </c>
      <c r="E1734" t="s">
        <v>186</v>
      </c>
    </row>
    <row r="1735" spans="1:5" ht="15.75" outlineLevel="1" x14ac:dyDescent="0.25">
      <c r="A1735" s="25">
        <f>A1734</f>
        <v>44014</v>
      </c>
      <c r="B1735" s="26" t="str">
        <f>B1734</f>
        <v>WISSTECH ENTERPRISES</v>
      </c>
      <c r="C1735" s="24">
        <f>SUBTOTAL(9,C1734:C1734)</f>
        <v>3847.5</v>
      </c>
      <c r="D1735" s="24" t="s">
        <v>1012</v>
      </c>
    </row>
    <row r="1736" spans="1:5" outlineLevel="2" x14ac:dyDescent="0.2">
      <c r="A1736" s="29">
        <v>44021</v>
      </c>
      <c r="B1736" s="1" t="s">
        <v>578</v>
      </c>
      <c r="C1736" s="2">
        <v>55</v>
      </c>
      <c r="D1736" s="5" t="str">
        <f t="shared" ref="D1736:D1798" si="27">IF(E1736="","TOTAL","")</f>
        <v/>
      </c>
      <c r="E1736" t="s">
        <v>84</v>
      </c>
    </row>
    <row r="1737" spans="1:5" ht="15.75" outlineLevel="1" x14ac:dyDescent="0.25">
      <c r="A1737" s="25">
        <f>A1736</f>
        <v>44021</v>
      </c>
      <c r="B1737" s="26" t="str">
        <f>B1736</f>
        <v>SADRINA JONES</v>
      </c>
      <c r="C1737" s="24">
        <f>SUBTOTAL(9,C1736:C1736)</f>
        <v>55</v>
      </c>
      <c r="D1737" s="24" t="s">
        <v>1012</v>
      </c>
    </row>
    <row r="1738" spans="1:5" outlineLevel="2" x14ac:dyDescent="0.2">
      <c r="A1738" s="29">
        <v>44021</v>
      </c>
      <c r="B1738" s="1" t="s">
        <v>579</v>
      </c>
      <c r="C1738" s="2">
        <v>151.34</v>
      </c>
      <c r="D1738" s="5" t="str">
        <f t="shared" si="27"/>
        <v/>
      </c>
      <c r="E1738" t="s">
        <v>186</v>
      </c>
    </row>
    <row r="1739" spans="1:5" outlineLevel="2" x14ac:dyDescent="0.2">
      <c r="A1739" s="29">
        <v>44021</v>
      </c>
      <c r="B1739" s="1" t="s">
        <v>579</v>
      </c>
      <c r="C1739" s="2">
        <v>418.39</v>
      </c>
      <c r="D1739" s="5" t="str">
        <f t="shared" si="27"/>
        <v/>
      </c>
      <c r="E1739" t="s">
        <v>186</v>
      </c>
    </row>
    <row r="1740" spans="1:5" ht="15.75" outlineLevel="1" x14ac:dyDescent="0.25">
      <c r="A1740" s="25">
        <f>A1739</f>
        <v>44021</v>
      </c>
      <c r="B1740" s="26" t="str">
        <f>B1739</f>
        <v>1ST CHOICE RESTAURANT EQUIPMENT &amp; SUPPLY LLC</v>
      </c>
      <c r="C1740" s="24">
        <f>SUBTOTAL(9,C1738:C1739)</f>
        <v>569.73</v>
      </c>
      <c r="D1740" s="24" t="s">
        <v>1012</v>
      </c>
    </row>
    <row r="1741" spans="1:5" outlineLevel="2" x14ac:dyDescent="0.2">
      <c r="A1741" s="29">
        <v>44021</v>
      </c>
      <c r="B1741" s="1" t="s">
        <v>580</v>
      </c>
      <c r="C1741" s="2">
        <v>3425797.4</v>
      </c>
      <c r="D1741" s="5" t="str">
        <f t="shared" si="27"/>
        <v/>
      </c>
      <c r="E1741" t="s">
        <v>1001</v>
      </c>
    </row>
    <row r="1742" spans="1:5" ht="15.75" outlineLevel="1" x14ac:dyDescent="0.25">
      <c r="A1742" s="25">
        <f>A1741</f>
        <v>44021</v>
      </c>
      <c r="B1742" s="26" t="str">
        <f>B1741</f>
        <v>TEXAS DIVISION OF EMERGENCY MANAGEMENT - FGM</v>
      </c>
      <c r="C1742" s="24">
        <f>SUBTOTAL(9,C1741:C1741)</f>
        <v>3425797.4</v>
      </c>
      <c r="D1742" s="24" t="s">
        <v>1012</v>
      </c>
    </row>
    <row r="1743" spans="1:5" outlineLevel="2" x14ac:dyDescent="0.2">
      <c r="A1743" s="29">
        <v>44021</v>
      </c>
      <c r="B1743" s="1" t="s">
        <v>581</v>
      </c>
      <c r="C1743" s="2">
        <v>135</v>
      </c>
      <c r="D1743" s="5" t="str">
        <f t="shared" si="27"/>
        <v/>
      </c>
      <c r="E1743" t="s">
        <v>184</v>
      </c>
    </row>
    <row r="1744" spans="1:5" ht="15.75" outlineLevel="1" x14ac:dyDescent="0.25">
      <c r="A1744" s="25">
        <f>A1743</f>
        <v>44021</v>
      </c>
      <c r="B1744" s="26" t="str">
        <f>B1743</f>
        <v>NORTHLAKE EDUCATION LLC DBA IKIDS U</v>
      </c>
      <c r="C1744" s="24">
        <f>SUBTOTAL(9,C1743:C1743)</f>
        <v>135</v>
      </c>
      <c r="D1744" s="24" t="s">
        <v>1012</v>
      </c>
    </row>
    <row r="1745" spans="1:5" outlineLevel="2" x14ac:dyDescent="0.2">
      <c r="A1745" s="29">
        <v>44021</v>
      </c>
      <c r="B1745" s="1" t="s">
        <v>582</v>
      </c>
      <c r="C1745" s="2">
        <v>1580</v>
      </c>
      <c r="D1745" s="5" t="str">
        <f t="shared" si="27"/>
        <v/>
      </c>
      <c r="E1745" t="s">
        <v>184</v>
      </c>
    </row>
    <row r="1746" spans="1:5" ht="15.75" outlineLevel="1" x14ac:dyDescent="0.25">
      <c r="A1746" s="25">
        <f>A1745</f>
        <v>44021</v>
      </c>
      <c r="B1746" s="26" t="str">
        <f>B1745</f>
        <v>HOUSTON DEFENDERS</v>
      </c>
      <c r="C1746" s="24">
        <f>SUBTOTAL(9,C1745:C1745)</f>
        <v>1580</v>
      </c>
      <c r="D1746" s="24" t="s">
        <v>1012</v>
      </c>
    </row>
    <row r="1747" spans="1:5" outlineLevel="2" x14ac:dyDescent="0.2">
      <c r="A1747" s="29">
        <v>44021</v>
      </c>
      <c r="B1747" s="1" t="s">
        <v>583</v>
      </c>
      <c r="C1747" s="2">
        <v>25</v>
      </c>
      <c r="D1747" s="5" t="str">
        <f t="shared" si="27"/>
        <v/>
      </c>
      <c r="E1747" t="s">
        <v>1000</v>
      </c>
    </row>
    <row r="1748" spans="1:5" ht="15.75" outlineLevel="1" x14ac:dyDescent="0.25">
      <c r="A1748" s="25">
        <f>A1747</f>
        <v>44021</v>
      </c>
      <c r="B1748" s="26" t="str">
        <f>B1747</f>
        <v>JOSE JUAREZ</v>
      </c>
      <c r="C1748" s="24">
        <f>SUBTOTAL(9,C1747:C1747)</f>
        <v>25</v>
      </c>
      <c r="D1748" s="24" t="s">
        <v>1012</v>
      </c>
    </row>
    <row r="1749" spans="1:5" outlineLevel="2" x14ac:dyDescent="0.2">
      <c r="A1749" s="29">
        <v>44021</v>
      </c>
      <c r="B1749" s="1" t="s">
        <v>584</v>
      </c>
      <c r="C1749" s="2">
        <v>45.75</v>
      </c>
      <c r="D1749" s="5" t="str">
        <f t="shared" si="27"/>
        <v/>
      </c>
      <c r="E1749" t="s">
        <v>313</v>
      </c>
    </row>
    <row r="1750" spans="1:5" ht="15.75" outlineLevel="1" x14ac:dyDescent="0.25">
      <c r="A1750" s="25">
        <f>A1749</f>
        <v>44021</v>
      </c>
      <c r="B1750" s="26" t="str">
        <f>B1749</f>
        <v>CHRIS FUCHS</v>
      </c>
      <c r="C1750" s="24">
        <f>SUBTOTAL(9,C1749:C1749)</f>
        <v>45.75</v>
      </c>
      <c r="D1750" s="24" t="s">
        <v>1012</v>
      </c>
    </row>
    <row r="1751" spans="1:5" outlineLevel="2" x14ac:dyDescent="0.2">
      <c r="A1751" s="29">
        <v>44021</v>
      </c>
      <c r="B1751" s="1" t="s">
        <v>585</v>
      </c>
      <c r="C1751" s="2">
        <v>116.05</v>
      </c>
      <c r="D1751" s="5" t="str">
        <f t="shared" si="27"/>
        <v/>
      </c>
      <c r="E1751" t="s">
        <v>313</v>
      </c>
    </row>
    <row r="1752" spans="1:5" ht="15.75" outlineLevel="1" x14ac:dyDescent="0.25">
      <c r="A1752" s="25">
        <f>A1751</f>
        <v>44021</v>
      </c>
      <c r="B1752" s="26" t="str">
        <f>B1751</f>
        <v>JANETTE VOIERS</v>
      </c>
      <c r="C1752" s="24">
        <f>SUBTOTAL(9,C1751:C1751)</f>
        <v>116.05</v>
      </c>
      <c r="D1752" s="24" t="s">
        <v>1012</v>
      </c>
    </row>
    <row r="1753" spans="1:5" outlineLevel="2" x14ac:dyDescent="0.2">
      <c r="A1753" s="29">
        <v>44021</v>
      </c>
      <c r="B1753" s="1" t="s">
        <v>586</v>
      </c>
      <c r="C1753" s="2">
        <v>69.75</v>
      </c>
      <c r="D1753" s="5" t="str">
        <f t="shared" si="27"/>
        <v/>
      </c>
      <c r="E1753" t="s">
        <v>313</v>
      </c>
    </row>
    <row r="1754" spans="1:5" ht="15.75" outlineLevel="1" x14ac:dyDescent="0.25">
      <c r="A1754" s="25">
        <f>A1753</f>
        <v>44021</v>
      </c>
      <c r="B1754" s="26" t="str">
        <f>B1753</f>
        <v>STEVE COVELE</v>
      </c>
      <c r="C1754" s="24">
        <f>SUBTOTAL(9,C1753:C1753)</f>
        <v>69.75</v>
      </c>
      <c r="D1754" s="24" t="s">
        <v>1012</v>
      </c>
    </row>
    <row r="1755" spans="1:5" outlineLevel="2" x14ac:dyDescent="0.2">
      <c r="A1755" s="29">
        <v>44021</v>
      </c>
      <c r="B1755" s="1" t="s">
        <v>587</v>
      </c>
      <c r="C1755" s="2">
        <v>151</v>
      </c>
      <c r="D1755" s="5" t="str">
        <f t="shared" si="27"/>
        <v/>
      </c>
      <c r="E1755" t="s">
        <v>313</v>
      </c>
    </row>
    <row r="1756" spans="1:5" ht="15.75" outlineLevel="1" x14ac:dyDescent="0.25">
      <c r="A1756" s="25">
        <f>A1755</f>
        <v>44021</v>
      </c>
      <c r="B1756" s="26" t="str">
        <f>B1755</f>
        <v>IONELA IACOBAS</v>
      </c>
      <c r="C1756" s="24">
        <f>SUBTOTAL(9,C1755:C1755)</f>
        <v>151</v>
      </c>
      <c r="D1756" s="24" t="s">
        <v>1012</v>
      </c>
    </row>
    <row r="1757" spans="1:5" outlineLevel="2" x14ac:dyDescent="0.2">
      <c r="A1757" s="29">
        <v>44021</v>
      </c>
      <c r="B1757" s="1" t="s">
        <v>588</v>
      </c>
      <c r="C1757" s="2">
        <v>60.9</v>
      </c>
      <c r="D1757" s="5" t="str">
        <f t="shared" si="27"/>
        <v/>
      </c>
      <c r="E1757" t="s">
        <v>313</v>
      </c>
    </row>
    <row r="1758" spans="1:5" ht="15.75" outlineLevel="1" x14ac:dyDescent="0.25">
      <c r="A1758" s="25">
        <f>A1757</f>
        <v>44021</v>
      </c>
      <c r="B1758" s="26" t="str">
        <f>B1757</f>
        <v>GINGER CARLTON</v>
      </c>
      <c r="C1758" s="24">
        <f>SUBTOTAL(9,C1757:C1757)</f>
        <v>60.9</v>
      </c>
      <c r="D1758" s="24" t="s">
        <v>1012</v>
      </c>
    </row>
    <row r="1759" spans="1:5" outlineLevel="2" x14ac:dyDescent="0.2">
      <c r="A1759" s="29">
        <v>44021</v>
      </c>
      <c r="B1759" s="1" t="s">
        <v>589</v>
      </c>
      <c r="C1759" s="2">
        <v>39.450000000000003</v>
      </c>
      <c r="D1759" s="5" t="str">
        <f t="shared" si="27"/>
        <v/>
      </c>
      <c r="E1759" t="s">
        <v>313</v>
      </c>
    </row>
    <row r="1760" spans="1:5" ht="15.75" outlineLevel="1" x14ac:dyDescent="0.25">
      <c r="A1760" s="25">
        <f>A1759</f>
        <v>44021</v>
      </c>
      <c r="B1760" s="26" t="str">
        <f>B1759</f>
        <v>STACY WALKER</v>
      </c>
      <c r="C1760" s="24">
        <f>SUBTOTAL(9,C1759:C1759)</f>
        <v>39.450000000000003</v>
      </c>
      <c r="D1760" s="24" t="s">
        <v>1012</v>
      </c>
    </row>
    <row r="1761" spans="1:5" outlineLevel="2" x14ac:dyDescent="0.2">
      <c r="A1761" s="29">
        <v>44021</v>
      </c>
      <c r="B1761" s="1" t="s">
        <v>590</v>
      </c>
      <c r="C1761" s="2">
        <v>12.9</v>
      </c>
      <c r="D1761" s="5" t="str">
        <f t="shared" si="27"/>
        <v/>
      </c>
      <c r="E1761" t="s">
        <v>313</v>
      </c>
    </row>
    <row r="1762" spans="1:5" ht="15.75" outlineLevel="1" x14ac:dyDescent="0.25">
      <c r="A1762" s="25">
        <f>A1761</f>
        <v>44021</v>
      </c>
      <c r="B1762" s="26" t="str">
        <f>B1761</f>
        <v>DEBBIE CONAWAY</v>
      </c>
      <c r="C1762" s="24">
        <f>SUBTOTAL(9,C1761:C1761)</f>
        <v>12.9</v>
      </c>
      <c r="D1762" s="24" t="s">
        <v>1012</v>
      </c>
    </row>
    <row r="1763" spans="1:5" outlineLevel="2" x14ac:dyDescent="0.2">
      <c r="A1763" s="29">
        <v>44021</v>
      </c>
      <c r="B1763" s="1" t="s">
        <v>591</v>
      </c>
      <c r="C1763" s="2">
        <v>39.409999999999997</v>
      </c>
      <c r="D1763" s="5" t="str">
        <f t="shared" si="27"/>
        <v/>
      </c>
      <c r="E1763" t="s">
        <v>313</v>
      </c>
    </row>
    <row r="1764" spans="1:5" ht="15.75" outlineLevel="1" x14ac:dyDescent="0.25">
      <c r="A1764" s="25">
        <f>A1763</f>
        <v>44021</v>
      </c>
      <c r="B1764" s="26" t="str">
        <f>B1763</f>
        <v>AMBER APPLEBY</v>
      </c>
      <c r="C1764" s="24">
        <f>SUBTOTAL(9,C1763:C1763)</f>
        <v>39.409999999999997</v>
      </c>
      <c r="D1764" s="24" t="s">
        <v>1012</v>
      </c>
    </row>
    <row r="1765" spans="1:5" outlineLevel="2" x14ac:dyDescent="0.2">
      <c r="A1765" s="29">
        <v>44021</v>
      </c>
      <c r="B1765" s="1" t="s">
        <v>592</v>
      </c>
      <c r="C1765" s="2">
        <v>59</v>
      </c>
      <c r="D1765" s="5" t="str">
        <f t="shared" si="27"/>
        <v/>
      </c>
      <c r="E1765" t="s">
        <v>313</v>
      </c>
    </row>
    <row r="1766" spans="1:5" ht="15.75" outlineLevel="1" x14ac:dyDescent="0.25">
      <c r="A1766" s="25">
        <f>A1765</f>
        <v>44021</v>
      </c>
      <c r="B1766" s="26" t="str">
        <f>B1765</f>
        <v>JING LIANG</v>
      </c>
      <c r="C1766" s="24">
        <f>SUBTOTAL(9,C1765:C1765)</f>
        <v>59</v>
      </c>
      <c r="D1766" s="24" t="s">
        <v>1012</v>
      </c>
    </row>
    <row r="1767" spans="1:5" outlineLevel="2" x14ac:dyDescent="0.2">
      <c r="A1767" s="29">
        <v>44021</v>
      </c>
      <c r="B1767" s="1" t="s">
        <v>593</v>
      </c>
      <c r="C1767" s="2">
        <v>89.33</v>
      </c>
      <c r="D1767" s="5" t="str">
        <f t="shared" si="27"/>
        <v/>
      </c>
      <c r="E1767" t="s">
        <v>313</v>
      </c>
    </row>
    <row r="1768" spans="1:5" ht="15.75" outlineLevel="1" x14ac:dyDescent="0.25">
      <c r="A1768" s="25">
        <f>A1767</f>
        <v>44021</v>
      </c>
      <c r="B1768" s="26" t="str">
        <f>B1767</f>
        <v>KATHLEEN FUNK</v>
      </c>
      <c r="C1768" s="24">
        <f>SUBTOTAL(9,C1767:C1767)</f>
        <v>89.33</v>
      </c>
      <c r="D1768" s="24" t="s">
        <v>1012</v>
      </c>
    </row>
    <row r="1769" spans="1:5" outlineLevel="2" x14ac:dyDescent="0.2">
      <c r="A1769" s="29">
        <v>44021</v>
      </c>
      <c r="B1769" s="1" t="s">
        <v>479</v>
      </c>
      <c r="C1769" s="2">
        <v>1069.8</v>
      </c>
      <c r="D1769" s="5" t="str">
        <f t="shared" si="27"/>
        <v/>
      </c>
      <c r="E1769" t="s">
        <v>78</v>
      </c>
    </row>
    <row r="1770" spans="1:5" ht="15.75" outlineLevel="1" x14ac:dyDescent="0.25">
      <c r="A1770" s="25">
        <f>A1769</f>
        <v>44021</v>
      </c>
      <c r="B1770" s="26" t="str">
        <f>B1769</f>
        <v>JOURNEYED.COM INC</v>
      </c>
      <c r="C1770" s="24">
        <f>SUBTOTAL(9,C1769:C1769)</f>
        <v>1069.8</v>
      </c>
      <c r="D1770" s="24" t="s">
        <v>1012</v>
      </c>
    </row>
    <row r="1771" spans="1:5" outlineLevel="2" x14ac:dyDescent="0.2">
      <c r="A1771" s="29">
        <v>44021</v>
      </c>
      <c r="B1771" s="1" t="s">
        <v>594</v>
      </c>
      <c r="C1771" s="2">
        <v>10000</v>
      </c>
      <c r="D1771" s="5" t="str">
        <f t="shared" si="27"/>
        <v/>
      </c>
      <c r="E1771" t="s">
        <v>146</v>
      </c>
    </row>
    <row r="1772" spans="1:5" ht="15.75" outlineLevel="1" x14ac:dyDescent="0.25">
      <c r="A1772" s="25">
        <f>A1771</f>
        <v>44021</v>
      </c>
      <c r="B1772" s="26" t="str">
        <f>B1771</f>
        <v>ACTION BASED LEARNING / KIDSFIT</v>
      </c>
      <c r="C1772" s="24">
        <f>SUBTOTAL(9,C1771:C1771)</f>
        <v>10000</v>
      </c>
      <c r="D1772" s="24" t="s">
        <v>1012</v>
      </c>
    </row>
    <row r="1773" spans="1:5" outlineLevel="2" x14ac:dyDescent="0.2">
      <c r="A1773" s="29">
        <v>44021</v>
      </c>
      <c r="B1773" s="1" t="s">
        <v>119</v>
      </c>
      <c r="C1773" s="2">
        <v>330.91</v>
      </c>
      <c r="D1773" s="5" t="str">
        <f t="shared" si="27"/>
        <v/>
      </c>
      <c r="E1773" t="s">
        <v>186</v>
      </c>
    </row>
    <row r="1774" spans="1:5" outlineLevel="2" x14ac:dyDescent="0.2">
      <c r="A1774" s="29">
        <v>44021</v>
      </c>
      <c r="B1774" s="1" t="s">
        <v>119</v>
      </c>
      <c r="C1774" s="2">
        <v>-154.99</v>
      </c>
      <c r="D1774" s="5" t="str">
        <f t="shared" si="27"/>
        <v/>
      </c>
      <c r="E1774" t="s">
        <v>65</v>
      </c>
    </row>
    <row r="1775" spans="1:5" outlineLevel="2" x14ac:dyDescent="0.2">
      <c r="A1775" s="29">
        <v>44021</v>
      </c>
      <c r="B1775" s="1" t="s">
        <v>119</v>
      </c>
      <c r="C1775" s="2">
        <v>-18.899999999999999</v>
      </c>
      <c r="D1775" s="5" t="str">
        <f t="shared" si="27"/>
        <v/>
      </c>
      <c r="E1775" t="s">
        <v>65</v>
      </c>
    </row>
    <row r="1776" spans="1:5" outlineLevel="2" x14ac:dyDescent="0.2">
      <c r="A1776" s="29">
        <v>44021</v>
      </c>
      <c r="B1776" s="1" t="s">
        <v>119</v>
      </c>
      <c r="C1776" s="2">
        <v>181.93</v>
      </c>
      <c r="D1776" s="5" t="str">
        <f t="shared" si="27"/>
        <v/>
      </c>
      <c r="E1776" t="s">
        <v>65</v>
      </c>
    </row>
    <row r="1777" spans="1:5" outlineLevel="2" x14ac:dyDescent="0.2">
      <c r="A1777" s="29">
        <v>44021</v>
      </c>
      <c r="B1777" s="1" t="s">
        <v>119</v>
      </c>
      <c r="C1777" s="2">
        <v>3092.72</v>
      </c>
      <c r="D1777" s="5" t="str">
        <f t="shared" si="27"/>
        <v/>
      </c>
      <c r="E1777" t="s">
        <v>65</v>
      </c>
    </row>
    <row r="1778" spans="1:5" outlineLevel="2" x14ac:dyDescent="0.2">
      <c r="A1778" s="29">
        <v>44021</v>
      </c>
      <c r="B1778" s="1" t="s">
        <v>119</v>
      </c>
      <c r="C1778" s="2">
        <v>179.88</v>
      </c>
      <c r="D1778" s="5" t="str">
        <f t="shared" si="27"/>
        <v/>
      </c>
      <c r="E1778" t="s">
        <v>65</v>
      </c>
    </row>
    <row r="1779" spans="1:5" outlineLevel="2" x14ac:dyDescent="0.2">
      <c r="A1779" s="29">
        <v>44021</v>
      </c>
      <c r="B1779" s="1" t="s">
        <v>119</v>
      </c>
      <c r="C1779" s="2">
        <v>103.13</v>
      </c>
      <c r="D1779" s="5" t="str">
        <f t="shared" si="27"/>
        <v/>
      </c>
      <c r="E1779" t="s">
        <v>186</v>
      </c>
    </row>
    <row r="1780" spans="1:5" outlineLevel="2" x14ac:dyDescent="0.2">
      <c r="A1780" s="29">
        <v>44021</v>
      </c>
      <c r="B1780" s="1" t="s">
        <v>119</v>
      </c>
      <c r="C1780" s="2">
        <v>17.579999999999998</v>
      </c>
      <c r="D1780" s="5" t="str">
        <f t="shared" si="27"/>
        <v/>
      </c>
      <c r="E1780" t="s">
        <v>186</v>
      </c>
    </row>
    <row r="1781" spans="1:5" outlineLevel="2" x14ac:dyDescent="0.2">
      <c r="A1781" s="29">
        <v>44021</v>
      </c>
      <c r="B1781" s="1" t="s">
        <v>119</v>
      </c>
      <c r="C1781" s="2">
        <v>60.7</v>
      </c>
      <c r="D1781" s="5" t="str">
        <f t="shared" si="27"/>
        <v/>
      </c>
      <c r="E1781" t="s">
        <v>393</v>
      </c>
    </row>
    <row r="1782" spans="1:5" outlineLevel="2" x14ac:dyDescent="0.2">
      <c r="A1782" s="29">
        <v>44021</v>
      </c>
      <c r="B1782" s="1" t="s">
        <v>119</v>
      </c>
      <c r="C1782" s="2">
        <v>268</v>
      </c>
      <c r="D1782" s="5" t="str">
        <f t="shared" si="27"/>
        <v/>
      </c>
      <c r="E1782" t="s">
        <v>75</v>
      </c>
    </row>
    <row r="1783" spans="1:5" outlineLevel="2" x14ac:dyDescent="0.2">
      <c r="A1783" s="29">
        <v>44021</v>
      </c>
      <c r="B1783" s="1" t="s">
        <v>119</v>
      </c>
      <c r="C1783" s="2">
        <v>50.32</v>
      </c>
      <c r="D1783" s="5" t="str">
        <f t="shared" si="27"/>
        <v/>
      </c>
      <c r="E1783" t="s">
        <v>65</v>
      </c>
    </row>
    <row r="1784" spans="1:5" outlineLevel="2" x14ac:dyDescent="0.2">
      <c r="A1784" s="29">
        <v>44021</v>
      </c>
      <c r="B1784" s="1" t="s">
        <v>119</v>
      </c>
      <c r="C1784" s="2">
        <v>1473.54</v>
      </c>
      <c r="D1784" s="5" t="str">
        <f t="shared" si="27"/>
        <v/>
      </c>
      <c r="E1784" t="s">
        <v>65</v>
      </c>
    </row>
    <row r="1785" spans="1:5" outlineLevel="2" x14ac:dyDescent="0.2">
      <c r="A1785" s="29">
        <v>44021</v>
      </c>
      <c r="B1785" s="1" t="s">
        <v>119</v>
      </c>
      <c r="C1785" s="2">
        <v>70.94</v>
      </c>
      <c r="D1785" s="5" t="str">
        <f t="shared" si="27"/>
        <v/>
      </c>
      <c r="E1785" t="s">
        <v>65</v>
      </c>
    </row>
    <row r="1786" spans="1:5" outlineLevel="2" x14ac:dyDescent="0.2">
      <c r="A1786" s="29">
        <v>44021</v>
      </c>
      <c r="B1786" s="1" t="s">
        <v>119</v>
      </c>
      <c r="C1786" s="2">
        <v>144.71</v>
      </c>
      <c r="D1786" s="5" t="str">
        <f t="shared" si="27"/>
        <v/>
      </c>
      <c r="E1786" t="s">
        <v>186</v>
      </c>
    </row>
    <row r="1787" spans="1:5" outlineLevel="2" x14ac:dyDescent="0.2">
      <c r="A1787" s="29">
        <v>44021</v>
      </c>
      <c r="B1787" s="1" t="s">
        <v>119</v>
      </c>
      <c r="C1787" s="2">
        <v>491.91</v>
      </c>
      <c r="D1787" s="5" t="str">
        <f t="shared" si="27"/>
        <v/>
      </c>
      <c r="E1787" t="s">
        <v>66</v>
      </c>
    </row>
    <row r="1788" spans="1:5" ht="15.75" outlineLevel="1" x14ac:dyDescent="0.25">
      <c r="A1788" s="25">
        <f>A1787</f>
        <v>44021</v>
      </c>
      <c r="B1788" s="26" t="str">
        <f>B1787</f>
        <v>AMAZON CAPITAL SERVICES</v>
      </c>
      <c r="C1788" s="24">
        <f>SUBTOTAL(9,C1773:C1787)</f>
        <v>6292.3799999999992</v>
      </c>
      <c r="D1788" s="24" t="s">
        <v>1012</v>
      </c>
    </row>
    <row r="1789" spans="1:5" outlineLevel="2" x14ac:dyDescent="0.2">
      <c r="A1789" s="29">
        <v>44021</v>
      </c>
      <c r="B1789" s="1" t="s">
        <v>595</v>
      </c>
      <c r="C1789" s="2">
        <v>224.17</v>
      </c>
      <c r="D1789" s="5" t="str">
        <f t="shared" si="27"/>
        <v/>
      </c>
      <c r="E1789" t="s">
        <v>186</v>
      </c>
    </row>
    <row r="1790" spans="1:5" ht="15.75" outlineLevel="1" x14ac:dyDescent="0.25">
      <c r="A1790" s="25">
        <f>A1789</f>
        <v>44021</v>
      </c>
      <c r="B1790" s="26" t="str">
        <f>B1789</f>
        <v>ANCORA PUBLISHING</v>
      </c>
      <c r="C1790" s="24">
        <f>SUBTOTAL(9,C1789:C1789)</f>
        <v>224.17</v>
      </c>
      <c r="D1790" s="24" t="s">
        <v>1012</v>
      </c>
    </row>
    <row r="1791" spans="1:5" outlineLevel="2" x14ac:dyDescent="0.2">
      <c r="A1791" s="29">
        <v>44021</v>
      </c>
      <c r="B1791" s="1" t="s">
        <v>282</v>
      </c>
      <c r="C1791" s="2">
        <v>37547.300000000003</v>
      </c>
      <c r="D1791" s="5" t="str">
        <f t="shared" si="27"/>
        <v/>
      </c>
      <c r="E1791" t="s">
        <v>80</v>
      </c>
    </row>
    <row r="1792" spans="1:5" ht="15.75" outlineLevel="1" x14ac:dyDescent="0.25">
      <c r="A1792" s="25">
        <f>A1791</f>
        <v>44021</v>
      </c>
      <c r="B1792" s="26" t="str">
        <f>B1791</f>
        <v>ANSLOW BRYANT CONSTRUCTION LTD</v>
      </c>
      <c r="C1792" s="24">
        <f>SUBTOTAL(9,C1791:C1791)</f>
        <v>37547.300000000003</v>
      </c>
      <c r="D1792" s="24" t="s">
        <v>1012</v>
      </c>
    </row>
    <row r="1793" spans="1:5" outlineLevel="2" x14ac:dyDescent="0.2">
      <c r="A1793" s="29">
        <v>44021</v>
      </c>
      <c r="B1793" s="1" t="s">
        <v>596</v>
      </c>
      <c r="C1793" s="2">
        <v>500</v>
      </c>
      <c r="D1793" s="5" t="str">
        <f t="shared" si="27"/>
        <v/>
      </c>
      <c r="E1793" t="s">
        <v>69</v>
      </c>
    </row>
    <row r="1794" spans="1:5" ht="15.75" outlineLevel="1" x14ac:dyDescent="0.25">
      <c r="A1794" s="25">
        <f>A1793</f>
        <v>44021</v>
      </c>
      <c r="B1794" s="26" t="str">
        <f>B1793</f>
        <v>AURORA INSTITUTE</v>
      </c>
      <c r="C1794" s="24">
        <f>SUBTOTAL(9,C1793:C1793)</f>
        <v>500</v>
      </c>
      <c r="D1794" s="24" t="s">
        <v>1012</v>
      </c>
    </row>
    <row r="1795" spans="1:5" outlineLevel="2" x14ac:dyDescent="0.2">
      <c r="A1795" s="29">
        <v>44021</v>
      </c>
      <c r="B1795" s="1" t="s">
        <v>456</v>
      </c>
      <c r="C1795" s="2">
        <v>250</v>
      </c>
      <c r="D1795" s="5" t="str">
        <f t="shared" si="27"/>
        <v/>
      </c>
      <c r="E1795" t="s">
        <v>63</v>
      </c>
    </row>
    <row r="1796" spans="1:5" outlineLevel="2" x14ac:dyDescent="0.2">
      <c r="A1796" s="29">
        <v>44021</v>
      </c>
      <c r="B1796" s="1" t="s">
        <v>456</v>
      </c>
      <c r="C1796" s="2">
        <v>250</v>
      </c>
      <c r="D1796" s="5" t="str">
        <f t="shared" si="27"/>
        <v/>
      </c>
      <c r="E1796" t="s">
        <v>63</v>
      </c>
    </row>
    <row r="1797" spans="1:5" ht="15.75" outlineLevel="1" x14ac:dyDescent="0.25">
      <c r="A1797" s="25">
        <f>A1796</f>
        <v>44021</v>
      </c>
      <c r="B1797" s="26" t="str">
        <f>B1796</f>
        <v>AVAIL SOLUTIONS INC</v>
      </c>
      <c r="C1797" s="24">
        <f>SUBTOTAL(9,C1795:C1796)</f>
        <v>500</v>
      </c>
      <c r="D1797" s="24" t="s">
        <v>1012</v>
      </c>
    </row>
    <row r="1798" spans="1:5" outlineLevel="2" x14ac:dyDescent="0.2">
      <c r="A1798" s="29">
        <v>44021</v>
      </c>
      <c r="B1798" s="1" t="s">
        <v>597</v>
      </c>
      <c r="C1798" s="2">
        <v>280</v>
      </c>
      <c r="D1798" s="5" t="str">
        <f t="shared" si="27"/>
        <v/>
      </c>
      <c r="E1798" t="s">
        <v>77</v>
      </c>
    </row>
    <row r="1799" spans="1:5" ht="15.75" outlineLevel="1" x14ac:dyDescent="0.25">
      <c r="A1799" s="25">
        <f>A1798</f>
        <v>44021</v>
      </c>
      <c r="B1799" s="26" t="str">
        <f>B1798</f>
        <v>AVANT ASSESSMENT LLC</v>
      </c>
      <c r="C1799" s="24">
        <f>SUBTOTAL(9,C1798:C1798)</f>
        <v>280</v>
      </c>
      <c r="D1799" s="24" t="s">
        <v>1012</v>
      </c>
    </row>
    <row r="1800" spans="1:5" outlineLevel="2" x14ac:dyDescent="0.2">
      <c r="A1800" s="29">
        <v>44021</v>
      </c>
      <c r="B1800" s="1" t="s">
        <v>158</v>
      </c>
      <c r="C1800" s="2">
        <v>1269.82</v>
      </c>
      <c r="D1800" s="5" t="str">
        <f t="shared" ref="D1800:D1863" si="28">IF(E1800="","TOTAL","")</f>
        <v/>
      </c>
      <c r="E1800" t="s">
        <v>186</v>
      </c>
    </row>
    <row r="1801" spans="1:5" ht="15.75" outlineLevel="1" x14ac:dyDescent="0.25">
      <c r="A1801" s="25">
        <f>A1800</f>
        <v>44021</v>
      </c>
      <c r="B1801" s="26" t="str">
        <f>B1800</f>
        <v>B &amp; B LOCKSMITHS</v>
      </c>
      <c r="C1801" s="24">
        <f>SUBTOTAL(9,C1800:C1800)</f>
        <v>1269.82</v>
      </c>
      <c r="D1801" s="24" t="s">
        <v>1012</v>
      </c>
    </row>
    <row r="1802" spans="1:5" outlineLevel="2" x14ac:dyDescent="0.2">
      <c r="A1802" s="29">
        <v>44021</v>
      </c>
      <c r="B1802" s="1" t="s">
        <v>598</v>
      </c>
      <c r="C1802" s="2">
        <v>100</v>
      </c>
      <c r="D1802" s="5" t="str">
        <f t="shared" si="28"/>
        <v/>
      </c>
      <c r="E1802" t="s">
        <v>63</v>
      </c>
    </row>
    <row r="1803" spans="1:5" ht="15.75" outlineLevel="1" x14ac:dyDescent="0.25">
      <c r="A1803" s="25">
        <f>A1802</f>
        <v>44021</v>
      </c>
      <c r="B1803" s="26" t="str">
        <f>B1802</f>
        <v>BETSY BARTON</v>
      </c>
      <c r="C1803" s="24">
        <f>SUBTOTAL(9,C1802:C1802)</f>
        <v>100</v>
      </c>
      <c r="D1803" s="24" t="s">
        <v>1012</v>
      </c>
    </row>
    <row r="1804" spans="1:5" outlineLevel="2" x14ac:dyDescent="0.2">
      <c r="A1804" s="29">
        <v>44021</v>
      </c>
      <c r="B1804" s="1" t="s">
        <v>133</v>
      </c>
      <c r="C1804" s="2">
        <v>311.83999999999997</v>
      </c>
      <c r="D1804" s="5" t="str">
        <f t="shared" si="28"/>
        <v/>
      </c>
      <c r="E1804" t="s">
        <v>186</v>
      </c>
    </row>
    <row r="1805" spans="1:5" ht="15.75" outlineLevel="1" x14ac:dyDescent="0.25">
      <c r="A1805" s="25">
        <f>A1804</f>
        <v>44021</v>
      </c>
      <c r="B1805" s="26" t="str">
        <f>B1804</f>
        <v>BLICK ART MATERIALS</v>
      </c>
      <c r="C1805" s="24">
        <f>SUBTOTAL(9,C1804:C1804)</f>
        <v>311.83999999999997</v>
      </c>
      <c r="D1805" s="24" t="s">
        <v>1012</v>
      </c>
    </row>
    <row r="1806" spans="1:5" outlineLevel="2" x14ac:dyDescent="0.2">
      <c r="A1806" s="29">
        <v>44021</v>
      </c>
      <c r="B1806" s="1" t="s">
        <v>38</v>
      </c>
      <c r="C1806" s="2">
        <v>16.95</v>
      </c>
      <c r="D1806" s="5" t="str">
        <f t="shared" si="28"/>
        <v/>
      </c>
      <c r="E1806" t="s">
        <v>66</v>
      </c>
    </row>
    <row r="1807" spans="1:5" ht="15.75" outlineLevel="1" x14ac:dyDescent="0.25">
      <c r="A1807" s="25">
        <f>A1806</f>
        <v>44021</v>
      </c>
      <c r="B1807" s="26" t="str">
        <f>B1806</f>
        <v>BANK OF AMERICA</v>
      </c>
      <c r="C1807" s="24">
        <f>SUBTOTAL(9,C1806:C1806)</f>
        <v>16.95</v>
      </c>
      <c r="D1807" s="24" t="s">
        <v>1012</v>
      </c>
    </row>
    <row r="1808" spans="1:5" outlineLevel="2" x14ac:dyDescent="0.2">
      <c r="A1808" s="29">
        <v>44021</v>
      </c>
      <c r="B1808" s="1" t="s">
        <v>523</v>
      </c>
      <c r="C1808" s="2">
        <v>2692.5</v>
      </c>
      <c r="D1808" s="5" t="str">
        <f t="shared" si="28"/>
        <v/>
      </c>
      <c r="E1808" t="s">
        <v>146</v>
      </c>
    </row>
    <row r="1809" spans="1:5" ht="15.75" outlineLevel="1" x14ac:dyDescent="0.25">
      <c r="A1809" s="25">
        <f>A1808</f>
        <v>44021</v>
      </c>
      <c r="B1809" s="26" t="str">
        <f>B1808</f>
        <v>THE BOB PIKE GROUP</v>
      </c>
      <c r="C1809" s="24">
        <f>SUBTOTAL(9,C1808:C1808)</f>
        <v>2692.5</v>
      </c>
      <c r="D1809" s="24" t="s">
        <v>1012</v>
      </c>
    </row>
    <row r="1810" spans="1:5" outlineLevel="2" x14ac:dyDescent="0.2">
      <c r="A1810" s="29">
        <v>44021</v>
      </c>
      <c r="B1810" s="1" t="s">
        <v>7</v>
      </c>
      <c r="C1810" s="2">
        <v>249.2</v>
      </c>
      <c r="D1810" s="5" t="str">
        <f t="shared" si="28"/>
        <v/>
      </c>
      <c r="E1810" t="s">
        <v>65</v>
      </c>
    </row>
    <row r="1811" spans="1:5" outlineLevel="2" x14ac:dyDescent="0.2">
      <c r="A1811" s="29">
        <v>44021</v>
      </c>
      <c r="B1811" s="1" t="s">
        <v>7</v>
      </c>
      <c r="C1811" s="2">
        <v>90.48</v>
      </c>
      <c r="D1811" s="5" t="str">
        <f t="shared" si="28"/>
        <v/>
      </c>
      <c r="E1811" t="s">
        <v>65</v>
      </c>
    </row>
    <row r="1812" spans="1:5" outlineLevel="2" x14ac:dyDescent="0.2">
      <c r="A1812" s="29">
        <v>44021</v>
      </c>
      <c r="B1812" s="1" t="s">
        <v>7</v>
      </c>
      <c r="C1812" s="2">
        <v>63.3</v>
      </c>
      <c r="D1812" s="5" t="str">
        <f t="shared" si="28"/>
        <v/>
      </c>
      <c r="E1812" t="s">
        <v>65</v>
      </c>
    </row>
    <row r="1813" spans="1:5" outlineLevel="2" x14ac:dyDescent="0.2">
      <c r="A1813" s="29">
        <v>44021</v>
      </c>
      <c r="B1813" s="1" t="s">
        <v>7</v>
      </c>
      <c r="C1813" s="2">
        <v>68.7</v>
      </c>
      <c r="D1813" s="5" t="str">
        <f t="shared" si="28"/>
        <v/>
      </c>
      <c r="E1813" t="s">
        <v>65</v>
      </c>
    </row>
    <row r="1814" spans="1:5" outlineLevel="2" x14ac:dyDescent="0.2">
      <c r="A1814" s="29">
        <v>44021</v>
      </c>
      <c r="B1814" s="1" t="s">
        <v>7</v>
      </c>
      <c r="C1814" s="2">
        <v>235</v>
      </c>
      <c r="D1814" s="5" t="str">
        <f t="shared" si="28"/>
        <v/>
      </c>
      <c r="E1814" t="s">
        <v>65</v>
      </c>
    </row>
    <row r="1815" spans="1:5" outlineLevel="2" x14ac:dyDescent="0.2">
      <c r="A1815" s="29">
        <v>44021</v>
      </c>
      <c r="B1815" s="1" t="s">
        <v>7</v>
      </c>
      <c r="C1815" s="2">
        <v>7716.8</v>
      </c>
      <c r="D1815" s="5" t="str">
        <f t="shared" si="28"/>
        <v/>
      </c>
      <c r="E1815" t="s">
        <v>76</v>
      </c>
    </row>
    <row r="1816" spans="1:5" outlineLevel="2" x14ac:dyDescent="0.2">
      <c r="A1816" s="29">
        <v>44021</v>
      </c>
      <c r="B1816" s="1" t="s">
        <v>7</v>
      </c>
      <c r="C1816" s="2">
        <v>292.5</v>
      </c>
      <c r="D1816" s="5" t="str">
        <f t="shared" si="28"/>
        <v/>
      </c>
      <c r="E1816" t="s">
        <v>65</v>
      </c>
    </row>
    <row r="1817" spans="1:5" outlineLevel="2" x14ac:dyDescent="0.2">
      <c r="A1817" s="29">
        <v>44021</v>
      </c>
      <c r="B1817" s="1" t="s">
        <v>7</v>
      </c>
      <c r="C1817" s="2">
        <v>292.5</v>
      </c>
      <c r="D1817" s="5" t="str">
        <f t="shared" si="28"/>
        <v/>
      </c>
      <c r="E1817" t="s">
        <v>65</v>
      </c>
    </row>
    <row r="1818" spans="1:5" ht="15.75" outlineLevel="1" x14ac:dyDescent="0.25">
      <c r="A1818" s="25">
        <f>A1817</f>
        <v>44021</v>
      </c>
      <c r="B1818" s="26" t="str">
        <f>B1817</f>
        <v>BOSWORTH PAPERS INC</v>
      </c>
      <c r="C1818" s="24">
        <f>SUBTOTAL(9,C1810:C1817)</f>
        <v>9008.48</v>
      </c>
      <c r="D1818" s="24" t="s">
        <v>1012</v>
      </c>
    </row>
    <row r="1819" spans="1:5" outlineLevel="2" x14ac:dyDescent="0.2">
      <c r="A1819" s="29">
        <v>44021</v>
      </c>
      <c r="B1819" s="1" t="s">
        <v>110</v>
      </c>
      <c r="C1819" s="2">
        <v>600.48</v>
      </c>
      <c r="D1819" s="5" t="str">
        <f t="shared" si="28"/>
        <v/>
      </c>
      <c r="E1819" t="s">
        <v>66</v>
      </c>
    </row>
    <row r="1820" spans="1:5" ht="15.75" outlineLevel="1" x14ac:dyDescent="0.25">
      <c r="A1820" s="25">
        <f>A1819</f>
        <v>44021</v>
      </c>
      <c r="B1820" s="26" t="str">
        <f>B1819</f>
        <v>BOUND TO STAY BOUND BOOKS INC</v>
      </c>
      <c r="C1820" s="24">
        <f>SUBTOTAL(9,C1819:C1819)</f>
        <v>600.48</v>
      </c>
      <c r="D1820" s="24" t="s">
        <v>1012</v>
      </c>
    </row>
    <row r="1821" spans="1:5" outlineLevel="2" x14ac:dyDescent="0.2">
      <c r="A1821" s="29">
        <v>44021</v>
      </c>
      <c r="B1821" s="1" t="s">
        <v>22</v>
      </c>
      <c r="C1821" s="2">
        <v>495</v>
      </c>
      <c r="D1821" s="5" t="str">
        <f t="shared" si="28"/>
        <v/>
      </c>
      <c r="E1821" t="s">
        <v>65</v>
      </c>
    </row>
    <row r="1822" spans="1:5" outlineLevel="2" x14ac:dyDescent="0.2">
      <c r="A1822" s="29">
        <v>44021</v>
      </c>
      <c r="B1822" s="1" t="s">
        <v>22</v>
      </c>
      <c r="C1822" s="2">
        <v>510</v>
      </c>
      <c r="D1822" s="5" t="str">
        <f t="shared" si="28"/>
        <v/>
      </c>
      <c r="E1822" t="s">
        <v>65</v>
      </c>
    </row>
    <row r="1823" spans="1:5" outlineLevel="2" x14ac:dyDescent="0.2">
      <c r="A1823" s="29">
        <v>44021</v>
      </c>
      <c r="B1823" s="1" t="s">
        <v>22</v>
      </c>
      <c r="C1823" s="2">
        <v>1488.9</v>
      </c>
      <c r="D1823" s="5" t="str">
        <f t="shared" si="28"/>
        <v/>
      </c>
      <c r="E1823" t="s">
        <v>75</v>
      </c>
    </row>
    <row r="1824" spans="1:5" outlineLevel="2" x14ac:dyDescent="0.2">
      <c r="A1824" s="29">
        <v>44021</v>
      </c>
      <c r="B1824" s="1" t="s">
        <v>22</v>
      </c>
      <c r="C1824" s="2">
        <v>710</v>
      </c>
      <c r="D1824" s="5" t="str">
        <f t="shared" si="28"/>
        <v/>
      </c>
      <c r="E1824" t="s">
        <v>65</v>
      </c>
    </row>
    <row r="1825" spans="1:5" outlineLevel="2" x14ac:dyDescent="0.2">
      <c r="A1825" s="29">
        <v>44021</v>
      </c>
      <c r="B1825" s="1" t="s">
        <v>22</v>
      </c>
      <c r="C1825" s="2">
        <v>302</v>
      </c>
      <c r="D1825" s="5" t="str">
        <f t="shared" si="28"/>
        <v/>
      </c>
      <c r="E1825" t="s">
        <v>65</v>
      </c>
    </row>
    <row r="1826" spans="1:5" outlineLevel="2" x14ac:dyDescent="0.2">
      <c r="A1826" s="29">
        <v>44021</v>
      </c>
      <c r="B1826" s="1" t="s">
        <v>22</v>
      </c>
      <c r="C1826" s="2">
        <v>975.5</v>
      </c>
      <c r="D1826" s="5" t="str">
        <f t="shared" si="28"/>
        <v/>
      </c>
      <c r="E1826" t="s">
        <v>65</v>
      </c>
    </row>
    <row r="1827" spans="1:5" outlineLevel="2" x14ac:dyDescent="0.2">
      <c r="A1827" s="29">
        <v>44021</v>
      </c>
      <c r="B1827" s="1" t="s">
        <v>22</v>
      </c>
      <c r="C1827" s="2">
        <v>1212</v>
      </c>
      <c r="D1827" s="5" t="str">
        <f t="shared" si="28"/>
        <v/>
      </c>
      <c r="E1827" t="s">
        <v>65</v>
      </c>
    </row>
    <row r="1828" spans="1:5" outlineLevel="2" x14ac:dyDescent="0.2">
      <c r="A1828" s="29">
        <v>44021</v>
      </c>
      <c r="B1828" s="1" t="s">
        <v>22</v>
      </c>
      <c r="C1828" s="2">
        <v>94</v>
      </c>
      <c r="D1828" s="5" t="str">
        <f t="shared" si="28"/>
        <v/>
      </c>
      <c r="E1828" t="s">
        <v>65</v>
      </c>
    </row>
    <row r="1829" spans="1:5" outlineLevel="2" x14ac:dyDescent="0.2">
      <c r="A1829" s="29">
        <v>44021</v>
      </c>
      <c r="B1829" s="1" t="s">
        <v>22</v>
      </c>
      <c r="C1829" s="2">
        <v>375</v>
      </c>
      <c r="D1829" s="5" t="str">
        <f t="shared" si="28"/>
        <v/>
      </c>
      <c r="E1829" t="s">
        <v>65</v>
      </c>
    </row>
    <row r="1830" spans="1:5" outlineLevel="2" x14ac:dyDescent="0.2">
      <c r="A1830" s="29">
        <v>44021</v>
      </c>
      <c r="B1830" s="1" t="s">
        <v>22</v>
      </c>
      <c r="C1830" s="2">
        <v>1429.75</v>
      </c>
      <c r="D1830" s="5" t="str">
        <f t="shared" si="28"/>
        <v/>
      </c>
      <c r="E1830" t="s">
        <v>65</v>
      </c>
    </row>
    <row r="1831" spans="1:5" ht="15.75" outlineLevel="1" x14ac:dyDescent="0.25">
      <c r="A1831" s="25">
        <f>A1830</f>
        <v>44021</v>
      </c>
      <c r="B1831" s="26" t="str">
        <f>B1830</f>
        <v>BRAMMERS ATHLETIC WAREHOUSE</v>
      </c>
      <c r="C1831" s="24">
        <f>SUBTOTAL(9,C1821:C1830)</f>
        <v>7592.15</v>
      </c>
      <c r="D1831" s="24" t="s">
        <v>1012</v>
      </c>
    </row>
    <row r="1832" spans="1:5" outlineLevel="2" x14ac:dyDescent="0.2">
      <c r="A1832" s="29">
        <v>44021</v>
      </c>
      <c r="B1832" s="1" t="s">
        <v>254</v>
      </c>
      <c r="C1832" s="2">
        <v>32721.3</v>
      </c>
      <c r="D1832" s="5" t="str">
        <f t="shared" si="28"/>
        <v/>
      </c>
      <c r="E1832" t="s">
        <v>71</v>
      </c>
    </row>
    <row r="1833" spans="1:5" outlineLevel="2" x14ac:dyDescent="0.2">
      <c r="A1833" s="29">
        <v>44021</v>
      </c>
      <c r="B1833" s="1" t="s">
        <v>254</v>
      </c>
      <c r="C1833" s="2">
        <v>45746.3</v>
      </c>
      <c r="D1833" s="5" t="str">
        <f t="shared" si="28"/>
        <v/>
      </c>
      <c r="E1833" t="s">
        <v>71</v>
      </c>
    </row>
    <row r="1834" spans="1:5" outlineLevel="2" x14ac:dyDescent="0.2">
      <c r="A1834" s="29">
        <v>44021</v>
      </c>
      <c r="B1834" s="1" t="s">
        <v>254</v>
      </c>
      <c r="C1834" s="2">
        <v>27710.51</v>
      </c>
      <c r="D1834" s="5" t="str">
        <f t="shared" si="28"/>
        <v/>
      </c>
      <c r="E1834" t="s">
        <v>71</v>
      </c>
    </row>
    <row r="1835" spans="1:5" outlineLevel="2" x14ac:dyDescent="0.2">
      <c r="A1835" s="29">
        <v>44021</v>
      </c>
      <c r="B1835" s="1" t="s">
        <v>254</v>
      </c>
      <c r="C1835" s="2">
        <v>38325</v>
      </c>
      <c r="D1835" s="5" t="str">
        <f t="shared" si="28"/>
        <v/>
      </c>
      <c r="E1835" t="s">
        <v>80</v>
      </c>
    </row>
    <row r="1836" spans="1:5" outlineLevel="2" x14ac:dyDescent="0.2">
      <c r="A1836" s="29">
        <v>44021</v>
      </c>
      <c r="B1836" s="1" t="s">
        <v>254</v>
      </c>
      <c r="C1836" s="2">
        <v>6358</v>
      </c>
      <c r="D1836" s="5" t="str">
        <f t="shared" si="28"/>
        <v/>
      </c>
      <c r="E1836" t="s">
        <v>80</v>
      </c>
    </row>
    <row r="1837" spans="1:5" ht="15.75" outlineLevel="1" x14ac:dyDescent="0.25">
      <c r="A1837" s="25">
        <f>A1836</f>
        <v>44021</v>
      </c>
      <c r="B1837" s="26" t="str">
        <f>B1836</f>
        <v>BROWN &amp; ROOT INDUSTRIAL SERVICES</v>
      </c>
      <c r="C1837" s="24">
        <f>SUBTOTAL(9,C1832:C1836)</f>
        <v>150861.10999999999</v>
      </c>
      <c r="D1837" s="24" t="s">
        <v>1012</v>
      </c>
    </row>
    <row r="1838" spans="1:5" outlineLevel="2" x14ac:dyDescent="0.2">
      <c r="A1838" s="29">
        <v>44021</v>
      </c>
      <c r="B1838" s="1" t="s">
        <v>225</v>
      </c>
      <c r="C1838" s="2">
        <v>2450</v>
      </c>
      <c r="D1838" s="5" t="str">
        <f t="shared" si="28"/>
        <v/>
      </c>
      <c r="E1838" t="s">
        <v>65</v>
      </c>
    </row>
    <row r="1839" spans="1:5" ht="15.75" outlineLevel="1" x14ac:dyDescent="0.25">
      <c r="A1839" s="25">
        <f>A1838</f>
        <v>44021</v>
      </c>
      <c r="B1839" s="26" t="str">
        <f>B1838</f>
        <v>BALFOUR CAMPUS SUPPLY HOUSTON</v>
      </c>
      <c r="C1839" s="24">
        <f>SUBTOTAL(9,C1838:C1838)</f>
        <v>2450</v>
      </c>
      <c r="D1839" s="24" t="s">
        <v>1012</v>
      </c>
    </row>
    <row r="1840" spans="1:5" outlineLevel="2" x14ac:dyDescent="0.2">
      <c r="A1840" s="29">
        <v>44021</v>
      </c>
      <c r="B1840" s="1" t="s">
        <v>47</v>
      </c>
      <c r="C1840" s="2">
        <v>428.87</v>
      </c>
      <c r="D1840" s="5" t="str">
        <f t="shared" si="28"/>
        <v/>
      </c>
      <c r="E1840" t="s">
        <v>65</v>
      </c>
    </row>
    <row r="1841" spans="1:5" outlineLevel="2" x14ac:dyDescent="0.2">
      <c r="A1841" s="29">
        <v>44021</v>
      </c>
      <c r="B1841" s="1" t="s">
        <v>47</v>
      </c>
      <c r="C1841" s="2">
        <v>1148.4000000000001</v>
      </c>
      <c r="D1841" s="5" t="str">
        <f t="shared" si="28"/>
        <v/>
      </c>
      <c r="E1841" t="s">
        <v>65</v>
      </c>
    </row>
    <row r="1842" spans="1:5" outlineLevel="2" x14ac:dyDescent="0.2">
      <c r="A1842" s="29">
        <v>44021</v>
      </c>
      <c r="B1842" s="1" t="s">
        <v>47</v>
      </c>
      <c r="C1842" s="2">
        <v>80.5</v>
      </c>
      <c r="D1842" s="5" t="str">
        <f t="shared" si="28"/>
        <v/>
      </c>
      <c r="E1842" t="s">
        <v>65</v>
      </c>
    </row>
    <row r="1843" spans="1:5" outlineLevel="2" x14ac:dyDescent="0.2">
      <c r="A1843" s="29">
        <v>44021</v>
      </c>
      <c r="B1843" s="1" t="s">
        <v>47</v>
      </c>
      <c r="C1843" s="2">
        <v>64.52</v>
      </c>
      <c r="D1843" s="5" t="str">
        <f t="shared" si="28"/>
        <v/>
      </c>
      <c r="E1843" t="s">
        <v>65</v>
      </c>
    </row>
    <row r="1844" spans="1:5" ht="15.75" outlineLevel="1" x14ac:dyDescent="0.25">
      <c r="A1844" s="25">
        <f>A1843</f>
        <v>44021</v>
      </c>
      <c r="B1844" s="26" t="str">
        <f>B1843</f>
        <v>CAROLINA BIOLOGICAL SUPPLY COMPANY</v>
      </c>
      <c r="C1844" s="24">
        <f>SUBTOTAL(9,C1840:C1843)</f>
        <v>1722.29</v>
      </c>
      <c r="D1844" s="24" t="s">
        <v>1012</v>
      </c>
    </row>
    <row r="1845" spans="1:5" outlineLevel="2" x14ac:dyDescent="0.2">
      <c r="A1845" s="29">
        <v>44021</v>
      </c>
      <c r="B1845" s="1" t="s">
        <v>23</v>
      </c>
      <c r="C1845" s="2">
        <v>81.96</v>
      </c>
      <c r="D1845" s="5" t="str">
        <f t="shared" si="28"/>
        <v/>
      </c>
      <c r="E1845" t="s">
        <v>79</v>
      </c>
    </row>
    <row r="1846" spans="1:5" outlineLevel="2" x14ac:dyDescent="0.2">
      <c r="A1846" s="29">
        <v>44021</v>
      </c>
      <c r="B1846" s="1" t="s">
        <v>23</v>
      </c>
      <c r="C1846" s="2">
        <v>81.96</v>
      </c>
      <c r="D1846" s="5" t="str">
        <f t="shared" si="28"/>
        <v/>
      </c>
      <c r="E1846" t="s">
        <v>79</v>
      </c>
    </row>
    <row r="1847" spans="1:5" outlineLevel="2" x14ac:dyDescent="0.2">
      <c r="A1847" s="29">
        <v>44021</v>
      </c>
      <c r="B1847" s="1" t="s">
        <v>23</v>
      </c>
      <c r="C1847" s="2">
        <v>81.96</v>
      </c>
      <c r="D1847" s="5" t="str">
        <f t="shared" si="28"/>
        <v/>
      </c>
      <c r="E1847" t="s">
        <v>79</v>
      </c>
    </row>
    <row r="1848" spans="1:5" outlineLevel="2" x14ac:dyDescent="0.2">
      <c r="A1848" s="29">
        <v>44021</v>
      </c>
      <c r="B1848" s="1" t="s">
        <v>23</v>
      </c>
      <c r="C1848" s="2">
        <v>68.3</v>
      </c>
      <c r="D1848" s="5" t="str">
        <f t="shared" si="28"/>
        <v/>
      </c>
      <c r="E1848" t="s">
        <v>79</v>
      </c>
    </row>
    <row r="1849" spans="1:5" outlineLevel="2" x14ac:dyDescent="0.2">
      <c r="A1849" s="29">
        <v>44021</v>
      </c>
      <c r="B1849" s="1" t="s">
        <v>23</v>
      </c>
      <c r="C1849" s="2">
        <v>81.96</v>
      </c>
      <c r="D1849" s="5" t="str">
        <f t="shared" si="28"/>
        <v/>
      </c>
      <c r="E1849" t="s">
        <v>79</v>
      </c>
    </row>
    <row r="1850" spans="1:5" ht="15.75" outlineLevel="1" x14ac:dyDescent="0.25">
      <c r="A1850" s="25">
        <f>A1849</f>
        <v>44021</v>
      </c>
      <c r="B1850" s="26" t="str">
        <f>B1849</f>
        <v>CHICK FIL A</v>
      </c>
      <c r="C1850" s="24">
        <f>SUBTOTAL(9,C1845:C1849)</f>
        <v>396.14</v>
      </c>
      <c r="D1850" s="24" t="s">
        <v>1012</v>
      </c>
    </row>
    <row r="1851" spans="1:5" outlineLevel="2" x14ac:dyDescent="0.2">
      <c r="A1851" s="29">
        <v>44021</v>
      </c>
      <c r="B1851" s="1" t="s">
        <v>488</v>
      </c>
      <c r="C1851" s="2">
        <v>4313.63</v>
      </c>
      <c r="D1851" s="5" t="str">
        <f t="shared" si="28"/>
        <v/>
      </c>
      <c r="E1851" t="s">
        <v>85</v>
      </c>
    </row>
    <row r="1852" spans="1:5" outlineLevel="2" x14ac:dyDescent="0.2">
      <c r="A1852" s="29">
        <v>44021</v>
      </c>
      <c r="B1852" s="1" t="s">
        <v>488</v>
      </c>
      <c r="C1852" s="2">
        <v>118.4</v>
      </c>
      <c r="D1852" s="5" t="str">
        <f t="shared" si="28"/>
        <v/>
      </c>
      <c r="E1852" t="s">
        <v>85</v>
      </c>
    </row>
    <row r="1853" spans="1:5" outlineLevel="2" x14ac:dyDescent="0.2">
      <c r="A1853" s="29">
        <v>44021</v>
      </c>
      <c r="B1853" s="1" t="s">
        <v>488</v>
      </c>
      <c r="C1853" s="2">
        <v>545.65</v>
      </c>
      <c r="D1853" s="5" t="str">
        <f t="shared" si="28"/>
        <v/>
      </c>
      <c r="E1853" t="s">
        <v>85</v>
      </c>
    </row>
    <row r="1854" spans="1:5" outlineLevel="2" x14ac:dyDescent="0.2">
      <c r="A1854" s="29">
        <v>44021</v>
      </c>
      <c r="B1854" s="1" t="s">
        <v>488</v>
      </c>
      <c r="C1854" s="2">
        <v>473.07</v>
      </c>
      <c r="D1854" s="5" t="str">
        <f t="shared" si="28"/>
        <v/>
      </c>
      <c r="E1854" t="s">
        <v>85</v>
      </c>
    </row>
    <row r="1855" spans="1:5" outlineLevel="2" x14ac:dyDescent="0.2">
      <c r="A1855" s="29">
        <v>44021</v>
      </c>
      <c r="B1855" s="1" t="s">
        <v>488</v>
      </c>
      <c r="C1855" s="2">
        <v>177.6</v>
      </c>
      <c r="D1855" s="5" t="str">
        <f t="shared" si="28"/>
        <v/>
      </c>
      <c r="E1855" t="s">
        <v>85</v>
      </c>
    </row>
    <row r="1856" spans="1:5" ht="15.75" outlineLevel="1" x14ac:dyDescent="0.25">
      <c r="A1856" s="25">
        <f>A1855</f>
        <v>44021</v>
      </c>
      <c r="B1856" s="26" t="str">
        <f>B1855</f>
        <v>CINCO MUD #7</v>
      </c>
      <c r="C1856" s="24">
        <f>SUBTOTAL(9,C1851:C1855)</f>
        <v>5628.3499999999995</v>
      </c>
      <c r="D1856" s="24" t="s">
        <v>1012</v>
      </c>
    </row>
    <row r="1857" spans="1:5" outlineLevel="2" x14ac:dyDescent="0.2">
      <c r="A1857" s="29">
        <v>44021</v>
      </c>
      <c r="B1857" s="1" t="s">
        <v>599</v>
      </c>
      <c r="C1857" s="2">
        <v>50</v>
      </c>
      <c r="D1857" s="5" t="str">
        <f t="shared" si="28"/>
        <v/>
      </c>
      <c r="E1857" t="s">
        <v>81</v>
      </c>
    </row>
    <row r="1858" spans="1:5" ht="15.75" outlineLevel="1" x14ac:dyDescent="0.25">
      <c r="A1858" s="25">
        <f>A1857</f>
        <v>44021</v>
      </c>
      <c r="B1858" s="26" t="str">
        <f>B1857</f>
        <v>CITY OF KATY</v>
      </c>
      <c r="C1858" s="24">
        <f>SUBTOTAL(9,C1857:C1857)</f>
        <v>50</v>
      </c>
      <c r="D1858" s="24" t="s">
        <v>1012</v>
      </c>
    </row>
    <row r="1859" spans="1:5" outlineLevel="2" x14ac:dyDescent="0.2">
      <c r="A1859" s="29">
        <v>44021</v>
      </c>
      <c r="B1859" s="1" t="s">
        <v>230</v>
      </c>
      <c r="C1859" s="2">
        <v>100</v>
      </c>
      <c r="D1859" s="5" t="str">
        <f t="shared" si="28"/>
        <v/>
      </c>
      <c r="E1859" t="s">
        <v>63</v>
      </c>
    </row>
    <row r="1860" spans="1:5" ht="15.75" outlineLevel="1" x14ac:dyDescent="0.25">
      <c r="A1860" s="25">
        <f>A1859</f>
        <v>44021</v>
      </c>
      <c r="B1860" s="26" t="str">
        <f>B1859</f>
        <v>CLAIM.MD INC</v>
      </c>
      <c r="C1860" s="24">
        <f>SUBTOTAL(9,C1859:C1859)</f>
        <v>100</v>
      </c>
      <c r="D1860" s="24" t="s">
        <v>1012</v>
      </c>
    </row>
    <row r="1861" spans="1:5" outlineLevel="2" x14ac:dyDescent="0.2">
      <c r="A1861" s="29">
        <v>44021</v>
      </c>
      <c r="B1861" s="1" t="s">
        <v>600</v>
      </c>
      <c r="C1861" s="2">
        <v>75</v>
      </c>
      <c r="D1861" s="5" t="str">
        <f t="shared" si="28"/>
        <v/>
      </c>
      <c r="E1861" t="s">
        <v>74</v>
      </c>
    </row>
    <row r="1862" spans="1:5" outlineLevel="2" x14ac:dyDescent="0.2">
      <c r="A1862" s="29">
        <v>44021</v>
      </c>
      <c r="B1862" s="1" t="s">
        <v>600</v>
      </c>
      <c r="C1862" s="2">
        <v>100</v>
      </c>
      <c r="D1862" s="5" t="str">
        <f t="shared" si="28"/>
        <v/>
      </c>
      <c r="E1862" t="s">
        <v>74</v>
      </c>
    </row>
    <row r="1863" spans="1:5" outlineLevel="2" x14ac:dyDescent="0.2">
      <c r="A1863" s="29">
        <v>44021</v>
      </c>
      <c r="B1863" s="1" t="s">
        <v>600</v>
      </c>
      <c r="C1863" s="2">
        <v>75</v>
      </c>
      <c r="D1863" s="5" t="str">
        <f t="shared" si="28"/>
        <v/>
      </c>
      <c r="E1863" t="s">
        <v>74</v>
      </c>
    </row>
    <row r="1864" spans="1:5" outlineLevel="2" x14ac:dyDescent="0.2">
      <c r="A1864" s="29">
        <v>44021</v>
      </c>
      <c r="B1864" s="1" t="s">
        <v>600</v>
      </c>
      <c r="C1864" s="2">
        <v>75</v>
      </c>
      <c r="D1864" s="5" t="str">
        <f t="shared" ref="D1864:D1927" si="29">IF(E1864="","TOTAL","")</f>
        <v/>
      </c>
      <c r="E1864" t="s">
        <v>74</v>
      </c>
    </row>
    <row r="1865" spans="1:5" outlineLevel="2" x14ac:dyDescent="0.2">
      <c r="A1865" s="29">
        <v>44021</v>
      </c>
      <c r="B1865" s="1" t="s">
        <v>600</v>
      </c>
      <c r="C1865" s="2">
        <v>75</v>
      </c>
      <c r="D1865" s="5" t="str">
        <f t="shared" si="29"/>
        <v/>
      </c>
      <c r="E1865" t="s">
        <v>74</v>
      </c>
    </row>
    <row r="1866" spans="1:5" outlineLevel="2" x14ac:dyDescent="0.2">
      <c r="A1866" s="29">
        <v>44021</v>
      </c>
      <c r="B1866" s="1" t="s">
        <v>600</v>
      </c>
      <c r="C1866" s="2">
        <v>175</v>
      </c>
      <c r="D1866" s="5" t="str">
        <f t="shared" si="29"/>
        <v/>
      </c>
      <c r="E1866" t="s">
        <v>74</v>
      </c>
    </row>
    <row r="1867" spans="1:5" outlineLevel="2" x14ac:dyDescent="0.2">
      <c r="A1867" s="29">
        <v>44021</v>
      </c>
      <c r="B1867" s="1" t="s">
        <v>600</v>
      </c>
      <c r="C1867" s="2">
        <v>75</v>
      </c>
      <c r="D1867" s="5" t="str">
        <f t="shared" si="29"/>
        <v/>
      </c>
      <c r="E1867" t="s">
        <v>74</v>
      </c>
    </row>
    <row r="1868" spans="1:5" outlineLevel="2" x14ac:dyDescent="0.2">
      <c r="A1868" s="29">
        <v>44021</v>
      </c>
      <c r="B1868" s="1" t="s">
        <v>600</v>
      </c>
      <c r="C1868" s="2">
        <v>200</v>
      </c>
      <c r="D1868" s="5" t="str">
        <f t="shared" si="29"/>
        <v/>
      </c>
      <c r="E1868" t="s">
        <v>74</v>
      </c>
    </row>
    <row r="1869" spans="1:5" outlineLevel="2" x14ac:dyDescent="0.2">
      <c r="A1869" s="29">
        <v>44021</v>
      </c>
      <c r="B1869" s="1" t="s">
        <v>600</v>
      </c>
      <c r="C1869" s="2">
        <v>275</v>
      </c>
      <c r="D1869" s="5" t="str">
        <f t="shared" si="29"/>
        <v/>
      </c>
      <c r="E1869" t="s">
        <v>74</v>
      </c>
    </row>
    <row r="1870" spans="1:5" outlineLevel="2" x14ac:dyDescent="0.2">
      <c r="A1870" s="29">
        <v>44021</v>
      </c>
      <c r="B1870" s="1" t="s">
        <v>600</v>
      </c>
      <c r="C1870" s="2">
        <v>75</v>
      </c>
      <c r="D1870" s="5" t="str">
        <f t="shared" si="29"/>
        <v/>
      </c>
      <c r="E1870" t="s">
        <v>74</v>
      </c>
    </row>
    <row r="1871" spans="1:5" ht="15.75" outlineLevel="1" x14ac:dyDescent="0.25">
      <c r="A1871" s="25">
        <f>A1870</f>
        <v>44021</v>
      </c>
      <c r="B1871" s="26" t="str">
        <f>B1870</f>
        <v>CMTA INC</v>
      </c>
      <c r="C1871" s="24">
        <f>SUBTOTAL(9,C1861:C1870)</f>
        <v>1200</v>
      </c>
      <c r="D1871" s="24" t="s">
        <v>1012</v>
      </c>
    </row>
    <row r="1872" spans="1:5" outlineLevel="2" x14ac:dyDescent="0.2">
      <c r="A1872" s="29">
        <v>44021</v>
      </c>
      <c r="B1872" s="1" t="s">
        <v>433</v>
      </c>
      <c r="C1872" s="2">
        <v>49035</v>
      </c>
      <c r="D1872" s="5" t="str">
        <f t="shared" si="29"/>
        <v/>
      </c>
      <c r="E1872" t="s">
        <v>187</v>
      </c>
    </row>
    <row r="1873" spans="1:5" ht="15.75" outlineLevel="1" x14ac:dyDescent="0.25">
      <c r="A1873" s="25">
        <f>A1872</f>
        <v>44021</v>
      </c>
      <c r="B1873" s="26" t="str">
        <f>B1872</f>
        <v>COACHCOMM LLC</v>
      </c>
      <c r="C1873" s="24">
        <f>SUBTOTAL(9,C1872:C1872)</f>
        <v>49035</v>
      </c>
      <c r="D1873" s="24" t="s">
        <v>1012</v>
      </c>
    </row>
    <row r="1874" spans="1:5" outlineLevel="2" x14ac:dyDescent="0.2">
      <c r="A1874" s="29">
        <v>44021</v>
      </c>
      <c r="B1874" s="1" t="s">
        <v>436</v>
      </c>
      <c r="C1874" s="2">
        <v>609.41999999999996</v>
      </c>
      <c r="D1874" s="5" t="str">
        <f t="shared" si="29"/>
        <v/>
      </c>
      <c r="E1874" t="s">
        <v>64</v>
      </c>
    </row>
    <row r="1875" spans="1:5" outlineLevel="2" x14ac:dyDescent="0.2">
      <c r="A1875" s="29">
        <v>44021</v>
      </c>
      <c r="B1875" s="1" t="s">
        <v>436</v>
      </c>
      <c r="C1875" s="2">
        <v>2343.6</v>
      </c>
      <c r="D1875" s="5" t="str">
        <f t="shared" si="29"/>
        <v/>
      </c>
      <c r="E1875" t="s">
        <v>64</v>
      </c>
    </row>
    <row r="1876" spans="1:5" outlineLevel="2" x14ac:dyDescent="0.2">
      <c r="A1876" s="29">
        <v>44021</v>
      </c>
      <c r="B1876" s="1" t="s">
        <v>436</v>
      </c>
      <c r="C1876" s="2">
        <v>7576.65</v>
      </c>
      <c r="D1876" s="5" t="str">
        <f t="shared" si="29"/>
        <v/>
      </c>
      <c r="E1876" t="s">
        <v>64</v>
      </c>
    </row>
    <row r="1877" spans="1:5" outlineLevel="2" x14ac:dyDescent="0.2">
      <c r="A1877" s="29">
        <v>44021</v>
      </c>
      <c r="B1877" s="1" t="s">
        <v>436</v>
      </c>
      <c r="C1877" s="2">
        <v>7576.65</v>
      </c>
      <c r="D1877" s="5" t="str">
        <f t="shared" si="29"/>
        <v/>
      </c>
      <c r="E1877" t="s">
        <v>64</v>
      </c>
    </row>
    <row r="1878" spans="1:5" outlineLevel="2" x14ac:dyDescent="0.2">
      <c r="A1878" s="29">
        <v>44021</v>
      </c>
      <c r="B1878" s="1" t="s">
        <v>436</v>
      </c>
      <c r="C1878" s="2">
        <v>7576.65</v>
      </c>
      <c r="D1878" s="5" t="str">
        <f t="shared" si="29"/>
        <v/>
      </c>
      <c r="E1878" t="s">
        <v>64</v>
      </c>
    </row>
    <row r="1879" spans="1:5" outlineLevel="2" x14ac:dyDescent="0.2">
      <c r="A1879" s="29">
        <v>44021</v>
      </c>
      <c r="B1879" s="1" t="s">
        <v>436</v>
      </c>
      <c r="C1879" s="2">
        <v>439.74</v>
      </c>
      <c r="D1879" s="5" t="str">
        <f t="shared" si="29"/>
        <v/>
      </c>
      <c r="E1879" t="s">
        <v>64</v>
      </c>
    </row>
    <row r="1880" spans="1:5" outlineLevel="2" x14ac:dyDescent="0.2">
      <c r="A1880" s="29">
        <v>44021</v>
      </c>
      <c r="B1880" s="1" t="s">
        <v>436</v>
      </c>
      <c r="C1880" s="2">
        <v>507.85</v>
      </c>
      <c r="D1880" s="5" t="str">
        <f t="shared" si="29"/>
        <v/>
      </c>
      <c r="E1880" t="s">
        <v>64</v>
      </c>
    </row>
    <row r="1881" spans="1:5" outlineLevel="2" x14ac:dyDescent="0.2">
      <c r="A1881" s="29">
        <v>44021</v>
      </c>
      <c r="B1881" s="1" t="s">
        <v>436</v>
      </c>
      <c r="C1881" s="2">
        <v>406.28</v>
      </c>
      <c r="D1881" s="5" t="str">
        <f t="shared" si="29"/>
        <v/>
      </c>
      <c r="E1881" t="s">
        <v>64</v>
      </c>
    </row>
    <row r="1882" spans="1:5" outlineLevel="2" x14ac:dyDescent="0.2">
      <c r="A1882" s="29">
        <v>44021</v>
      </c>
      <c r="B1882" s="1" t="s">
        <v>436</v>
      </c>
      <c r="C1882" s="2">
        <v>304.70999999999998</v>
      </c>
      <c r="D1882" s="5" t="str">
        <f t="shared" si="29"/>
        <v/>
      </c>
      <c r="E1882" t="s">
        <v>64</v>
      </c>
    </row>
    <row r="1883" spans="1:5" outlineLevel="2" x14ac:dyDescent="0.2">
      <c r="A1883" s="29">
        <v>44021</v>
      </c>
      <c r="B1883" s="1" t="s">
        <v>436</v>
      </c>
      <c r="C1883" s="2">
        <v>2343.6</v>
      </c>
      <c r="D1883" s="5" t="str">
        <f t="shared" si="29"/>
        <v/>
      </c>
      <c r="E1883" t="s">
        <v>64</v>
      </c>
    </row>
    <row r="1884" spans="1:5" outlineLevel="2" x14ac:dyDescent="0.2">
      <c r="A1884" s="29">
        <v>44021</v>
      </c>
      <c r="B1884" s="1" t="s">
        <v>436</v>
      </c>
      <c r="C1884" s="2">
        <v>2343.6</v>
      </c>
      <c r="D1884" s="5" t="str">
        <f t="shared" si="29"/>
        <v/>
      </c>
      <c r="E1884" t="s">
        <v>64</v>
      </c>
    </row>
    <row r="1885" spans="1:5" outlineLevel="2" x14ac:dyDescent="0.2">
      <c r="A1885" s="29">
        <v>44021</v>
      </c>
      <c r="B1885" s="1" t="s">
        <v>436</v>
      </c>
      <c r="C1885" s="2">
        <v>1023.2</v>
      </c>
      <c r="D1885" s="5" t="str">
        <f t="shared" si="29"/>
        <v/>
      </c>
      <c r="E1885" t="s">
        <v>64</v>
      </c>
    </row>
    <row r="1886" spans="1:5" outlineLevel="2" x14ac:dyDescent="0.2">
      <c r="A1886" s="29">
        <v>44021</v>
      </c>
      <c r="B1886" s="1" t="s">
        <v>436</v>
      </c>
      <c r="C1886" s="2">
        <v>7429.81</v>
      </c>
      <c r="D1886" s="5" t="str">
        <f t="shared" si="29"/>
        <v/>
      </c>
      <c r="E1886" t="s">
        <v>64</v>
      </c>
    </row>
    <row r="1887" spans="1:5" ht="15.75" outlineLevel="1" x14ac:dyDescent="0.25">
      <c r="A1887" s="25">
        <f>A1886</f>
        <v>44021</v>
      </c>
      <c r="B1887" s="26" t="str">
        <f>B1886</f>
        <v>COCA COLA SOUTHWEST BEVERAGES LLC</v>
      </c>
      <c r="C1887" s="24">
        <f>SUBTOTAL(9,C1874:C1886)</f>
        <v>40481.759999999995</v>
      </c>
      <c r="D1887" s="24" t="s">
        <v>1012</v>
      </c>
    </row>
    <row r="1888" spans="1:5" outlineLevel="2" x14ac:dyDescent="0.2">
      <c r="A1888" s="29">
        <v>44021</v>
      </c>
      <c r="B1888" s="1" t="s">
        <v>407</v>
      </c>
      <c r="C1888" s="2">
        <v>80</v>
      </c>
      <c r="D1888" s="5" t="str">
        <f t="shared" si="29"/>
        <v/>
      </c>
      <c r="E1888" t="s">
        <v>71</v>
      </c>
    </row>
    <row r="1889" spans="1:5" outlineLevel="2" x14ac:dyDescent="0.2">
      <c r="A1889" s="29">
        <v>44021</v>
      </c>
      <c r="B1889" s="1" t="s">
        <v>407</v>
      </c>
      <c r="C1889" s="2">
        <v>480</v>
      </c>
      <c r="D1889" s="5" t="str">
        <f t="shared" si="29"/>
        <v/>
      </c>
      <c r="E1889" t="s">
        <v>71</v>
      </c>
    </row>
    <row r="1890" spans="1:5" ht="15.75" outlineLevel="1" x14ac:dyDescent="0.25">
      <c r="A1890" s="25">
        <f>A1889</f>
        <v>44021</v>
      </c>
      <c r="B1890" s="26" t="str">
        <f>B1889</f>
        <v>COLLINS MUSIC CENTER OF EL CAMPO INC</v>
      </c>
      <c r="C1890" s="24">
        <f>SUBTOTAL(9,C1888:C1889)</f>
        <v>560</v>
      </c>
      <c r="D1890" s="24" t="s">
        <v>1012</v>
      </c>
    </row>
    <row r="1891" spans="1:5" outlineLevel="2" x14ac:dyDescent="0.2">
      <c r="A1891" s="29">
        <v>44021</v>
      </c>
      <c r="B1891" s="1" t="s">
        <v>365</v>
      </c>
      <c r="C1891" s="2">
        <v>672.04</v>
      </c>
      <c r="D1891" s="5" t="str">
        <f t="shared" si="29"/>
        <v/>
      </c>
      <c r="E1891" t="s">
        <v>186</v>
      </c>
    </row>
    <row r="1892" spans="1:5" ht="15.75" outlineLevel="1" x14ac:dyDescent="0.25">
      <c r="A1892" s="25">
        <f>A1891</f>
        <v>44021</v>
      </c>
      <c r="B1892" s="26" t="str">
        <f>B1891</f>
        <v>COMPLETE BOOK &amp; MEDIA</v>
      </c>
      <c r="C1892" s="24">
        <f>SUBTOTAL(9,C1891:C1891)</f>
        <v>672.04</v>
      </c>
      <c r="D1892" s="24" t="s">
        <v>1012</v>
      </c>
    </row>
    <row r="1893" spans="1:5" outlineLevel="2" x14ac:dyDescent="0.2">
      <c r="A1893" s="29">
        <v>44021</v>
      </c>
      <c r="B1893" s="1" t="s">
        <v>43</v>
      </c>
      <c r="C1893" s="2">
        <v>23061.79</v>
      </c>
      <c r="D1893" s="5" t="str">
        <f t="shared" si="29"/>
        <v/>
      </c>
      <c r="E1893" t="s">
        <v>87</v>
      </c>
    </row>
    <row r="1894" spans="1:5" outlineLevel="2" x14ac:dyDescent="0.2">
      <c r="A1894" s="29">
        <v>44021</v>
      </c>
      <c r="B1894" s="1" t="s">
        <v>43</v>
      </c>
      <c r="C1894" s="2">
        <v>108.15</v>
      </c>
      <c r="D1894" s="5" t="str">
        <f t="shared" si="29"/>
        <v/>
      </c>
      <c r="E1894" t="s">
        <v>87</v>
      </c>
    </row>
    <row r="1895" spans="1:5" ht="15.75" outlineLevel="1" x14ac:dyDescent="0.25">
      <c r="A1895" s="25">
        <f>A1894</f>
        <v>44021</v>
      </c>
      <c r="B1895" s="26" t="str">
        <f>B1894</f>
        <v>CONSOLIDATED COMMUNICATIONS</v>
      </c>
      <c r="C1895" s="24">
        <f>SUBTOTAL(9,C1893:C1894)</f>
        <v>23169.940000000002</v>
      </c>
      <c r="D1895" s="24" t="s">
        <v>1012</v>
      </c>
    </row>
    <row r="1896" spans="1:5" outlineLevel="2" x14ac:dyDescent="0.2">
      <c r="A1896" s="29">
        <v>44021</v>
      </c>
      <c r="B1896" s="1" t="s">
        <v>129</v>
      </c>
      <c r="C1896" s="2">
        <v>595.79999999999995</v>
      </c>
      <c r="D1896" s="5" t="str">
        <f t="shared" si="29"/>
        <v/>
      </c>
      <c r="E1896" t="s">
        <v>67</v>
      </c>
    </row>
    <row r="1897" spans="1:5" outlineLevel="2" x14ac:dyDescent="0.2">
      <c r="A1897" s="29">
        <v>44021</v>
      </c>
      <c r="B1897" s="1" t="s">
        <v>129</v>
      </c>
      <c r="C1897" s="2">
        <v>104.24</v>
      </c>
      <c r="D1897" s="5" t="str">
        <f t="shared" si="29"/>
        <v/>
      </c>
      <c r="E1897" t="s">
        <v>67</v>
      </c>
    </row>
    <row r="1898" spans="1:5" ht="15.75" outlineLevel="1" x14ac:dyDescent="0.25">
      <c r="A1898" s="25">
        <f>A1897</f>
        <v>44021</v>
      </c>
      <c r="B1898" s="26" t="str">
        <f>B1897</f>
        <v>CONSOLIDATED ELECTRICAL DISTRIBUTORS INC</v>
      </c>
      <c r="C1898" s="24">
        <f>SUBTOTAL(9,C1896:C1897)</f>
        <v>700.04</v>
      </c>
      <c r="D1898" s="24" t="s">
        <v>1012</v>
      </c>
    </row>
    <row r="1899" spans="1:5" outlineLevel="2" x14ac:dyDescent="0.2">
      <c r="A1899" s="29">
        <v>44021</v>
      </c>
      <c r="B1899" s="1" t="s">
        <v>469</v>
      </c>
      <c r="C1899" s="2">
        <v>1809.84</v>
      </c>
      <c r="D1899" s="5" t="str">
        <f t="shared" si="29"/>
        <v/>
      </c>
      <c r="E1899" t="s">
        <v>67</v>
      </c>
    </row>
    <row r="1900" spans="1:5" ht="15.75" outlineLevel="1" x14ac:dyDescent="0.25">
      <c r="A1900" s="25">
        <f>A1899</f>
        <v>44021</v>
      </c>
      <c r="B1900" s="26" t="str">
        <f>B1899</f>
        <v>CONTROL PRODUCTS HOUSTON</v>
      </c>
      <c r="C1900" s="24">
        <f>SUBTOTAL(9,C1899:C1899)</f>
        <v>1809.84</v>
      </c>
      <c r="D1900" s="24" t="s">
        <v>1012</v>
      </c>
    </row>
    <row r="1901" spans="1:5" outlineLevel="2" x14ac:dyDescent="0.2">
      <c r="A1901" s="29">
        <v>44021</v>
      </c>
      <c r="B1901" s="1" t="s">
        <v>375</v>
      </c>
      <c r="C1901" s="2">
        <v>2192</v>
      </c>
      <c r="D1901" s="5" t="str">
        <f t="shared" si="29"/>
        <v/>
      </c>
      <c r="E1901" t="s">
        <v>146</v>
      </c>
    </row>
    <row r="1902" spans="1:5" ht="15.75" outlineLevel="1" x14ac:dyDescent="0.25">
      <c r="A1902" s="25">
        <f>A1901</f>
        <v>44021</v>
      </c>
      <c r="B1902" s="26" t="str">
        <f>B1901</f>
        <v>CORWIN PRESS INC</v>
      </c>
      <c r="C1902" s="24">
        <f>SUBTOTAL(9,C1901:C1901)</f>
        <v>2192</v>
      </c>
      <c r="D1902" s="24" t="s">
        <v>1012</v>
      </c>
    </row>
    <row r="1903" spans="1:5" outlineLevel="2" x14ac:dyDescent="0.2">
      <c r="A1903" s="29">
        <v>44021</v>
      </c>
      <c r="B1903" s="1" t="s">
        <v>45</v>
      </c>
      <c r="C1903" s="2">
        <v>143.11000000000001</v>
      </c>
      <c r="D1903" s="5" t="str">
        <f t="shared" si="29"/>
        <v/>
      </c>
      <c r="E1903" t="s">
        <v>65</v>
      </c>
    </row>
    <row r="1904" spans="1:5" outlineLevel="2" x14ac:dyDescent="0.2">
      <c r="A1904" s="29">
        <v>44021</v>
      </c>
      <c r="B1904" s="1" t="s">
        <v>45</v>
      </c>
      <c r="C1904" s="2">
        <v>273.75</v>
      </c>
      <c r="D1904" s="5" t="str">
        <f t="shared" si="29"/>
        <v/>
      </c>
      <c r="E1904" t="s">
        <v>65</v>
      </c>
    </row>
    <row r="1905" spans="1:5" ht="15.75" outlineLevel="1" x14ac:dyDescent="0.25">
      <c r="A1905" s="25">
        <f>A1904</f>
        <v>44021</v>
      </c>
      <c r="B1905" s="26" t="str">
        <f>B1904</f>
        <v>COSTCO WHOLESALE CORPORATION</v>
      </c>
      <c r="C1905" s="24">
        <f>SUBTOTAL(9,C1903:C1904)</f>
        <v>416.86</v>
      </c>
      <c r="D1905" s="24" t="s">
        <v>1012</v>
      </c>
    </row>
    <row r="1906" spans="1:5" outlineLevel="2" x14ac:dyDescent="0.2">
      <c r="A1906" s="29">
        <v>44021</v>
      </c>
      <c r="B1906" s="1" t="s">
        <v>376</v>
      </c>
      <c r="C1906" s="2">
        <v>197.9</v>
      </c>
      <c r="D1906" s="5" t="str">
        <f t="shared" si="29"/>
        <v/>
      </c>
      <c r="E1906" t="s">
        <v>65</v>
      </c>
    </row>
    <row r="1907" spans="1:5" outlineLevel="2" x14ac:dyDescent="0.2">
      <c r="A1907" s="29">
        <v>44021</v>
      </c>
      <c r="B1907" s="1" t="s">
        <v>376</v>
      </c>
      <c r="C1907" s="2">
        <v>49.95</v>
      </c>
      <c r="D1907" s="5" t="str">
        <f t="shared" si="29"/>
        <v/>
      </c>
      <c r="E1907" t="s">
        <v>66</v>
      </c>
    </row>
    <row r="1908" spans="1:5" ht="15.75" outlineLevel="1" x14ac:dyDescent="0.25">
      <c r="A1908" s="25">
        <f>A1907</f>
        <v>44021</v>
      </c>
      <c r="B1908" s="26" t="str">
        <f>B1907</f>
        <v>COUNCIL FOR ECONOMIC EDUCATION</v>
      </c>
      <c r="C1908" s="24">
        <f>SUBTOTAL(9,C1906:C1907)</f>
        <v>247.85000000000002</v>
      </c>
      <c r="D1908" s="24" t="s">
        <v>1012</v>
      </c>
    </row>
    <row r="1909" spans="1:5" outlineLevel="2" x14ac:dyDescent="0.2">
      <c r="A1909" s="29">
        <v>44021</v>
      </c>
      <c r="B1909" s="1" t="s">
        <v>256</v>
      </c>
      <c r="C1909" s="2">
        <v>390</v>
      </c>
      <c r="D1909" s="5" t="str">
        <f t="shared" si="29"/>
        <v/>
      </c>
      <c r="E1909" t="s">
        <v>186</v>
      </c>
    </row>
    <row r="1910" spans="1:5" ht="15.75" outlineLevel="1" x14ac:dyDescent="0.25">
      <c r="A1910" s="25">
        <f>A1909</f>
        <v>44021</v>
      </c>
      <c r="B1910" s="26" t="str">
        <f>B1909</f>
        <v>CYBERSOFT TECHNOLOGIES INC</v>
      </c>
      <c r="C1910" s="24">
        <f>SUBTOTAL(9,C1909:C1909)</f>
        <v>390</v>
      </c>
      <c r="D1910" s="24" t="s">
        <v>1012</v>
      </c>
    </row>
    <row r="1911" spans="1:5" outlineLevel="2" x14ac:dyDescent="0.2">
      <c r="A1911" s="29">
        <v>44021</v>
      </c>
      <c r="B1911" s="1" t="s">
        <v>369</v>
      </c>
      <c r="C1911" s="2">
        <v>150</v>
      </c>
      <c r="D1911" s="5" t="str">
        <f t="shared" si="29"/>
        <v/>
      </c>
      <c r="E1911" t="s">
        <v>199</v>
      </c>
    </row>
    <row r="1912" spans="1:5" ht="15.75" outlineLevel="1" x14ac:dyDescent="0.25">
      <c r="A1912" s="25">
        <f>A1911</f>
        <v>44021</v>
      </c>
      <c r="B1912" s="26" t="str">
        <f>B1911</f>
        <v>CY FAIR ISD ATHLETICS</v>
      </c>
      <c r="C1912" s="24">
        <f>SUBTOTAL(9,C1911:C1911)</f>
        <v>150</v>
      </c>
      <c r="D1912" s="24" t="s">
        <v>1012</v>
      </c>
    </row>
    <row r="1913" spans="1:5" outlineLevel="2" x14ac:dyDescent="0.2">
      <c r="A1913" s="29">
        <v>44021</v>
      </c>
      <c r="B1913" s="1" t="s">
        <v>601</v>
      </c>
      <c r="C1913" s="2">
        <v>1700</v>
      </c>
      <c r="D1913" s="5" t="str">
        <f t="shared" si="29"/>
        <v/>
      </c>
      <c r="E1913" t="s">
        <v>71</v>
      </c>
    </row>
    <row r="1914" spans="1:5" ht="15.75" outlineLevel="1" x14ac:dyDescent="0.25">
      <c r="A1914" s="25">
        <f>A1913</f>
        <v>44021</v>
      </c>
      <c r="B1914" s="26" t="str">
        <f>B1913</f>
        <v>D7 ROOFING &amp; METAL LLC</v>
      </c>
      <c r="C1914" s="24">
        <f>SUBTOTAL(9,C1913:C1913)</f>
        <v>1700</v>
      </c>
      <c r="D1914" s="24" t="s">
        <v>1012</v>
      </c>
    </row>
    <row r="1915" spans="1:5" outlineLevel="2" x14ac:dyDescent="0.2">
      <c r="A1915" s="29">
        <v>44021</v>
      </c>
      <c r="B1915" s="1" t="s">
        <v>257</v>
      </c>
      <c r="C1915" s="2">
        <v>3983.28</v>
      </c>
      <c r="D1915" s="5" t="str">
        <f t="shared" si="29"/>
        <v/>
      </c>
      <c r="E1915" t="s">
        <v>186</v>
      </c>
    </row>
    <row r="1916" spans="1:5" outlineLevel="2" x14ac:dyDescent="0.2">
      <c r="A1916" s="29">
        <v>44021</v>
      </c>
      <c r="B1916" s="1" t="s">
        <v>257</v>
      </c>
      <c r="C1916" s="2">
        <v>10956.26</v>
      </c>
      <c r="D1916" s="5" t="str">
        <f t="shared" si="29"/>
        <v/>
      </c>
      <c r="E1916" t="s">
        <v>186</v>
      </c>
    </row>
    <row r="1917" spans="1:5" ht="15.75" outlineLevel="1" x14ac:dyDescent="0.25">
      <c r="A1917" s="25">
        <f>A1916</f>
        <v>44021</v>
      </c>
      <c r="B1917" s="26" t="str">
        <f>B1916</f>
        <v>DATA PROJECTIONS INC</v>
      </c>
      <c r="C1917" s="24">
        <f>SUBTOTAL(9,C1915:C1916)</f>
        <v>14939.54</v>
      </c>
      <c r="D1917" s="24" t="s">
        <v>1012</v>
      </c>
    </row>
    <row r="1918" spans="1:5" outlineLevel="2" x14ac:dyDescent="0.2">
      <c r="A1918" s="29">
        <v>44021</v>
      </c>
      <c r="B1918" s="1" t="s">
        <v>602</v>
      </c>
      <c r="C1918" s="2">
        <v>-1280</v>
      </c>
      <c r="D1918" s="5" t="str">
        <f t="shared" si="29"/>
        <v/>
      </c>
      <c r="E1918" t="s">
        <v>77</v>
      </c>
    </row>
    <row r="1919" spans="1:5" outlineLevel="2" x14ac:dyDescent="0.2">
      <c r="A1919" s="29">
        <v>44021</v>
      </c>
      <c r="B1919" s="1" t="s">
        <v>602</v>
      </c>
      <c r="C1919" s="2">
        <v>47504.5</v>
      </c>
      <c r="D1919" s="5" t="str">
        <f t="shared" si="29"/>
        <v/>
      </c>
      <c r="E1919" t="s">
        <v>77</v>
      </c>
    </row>
    <row r="1920" spans="1:5" outlineLevel="2" x14ac:dyDescent="0.2">
      <c r="A1920" s="29">
        <v>44021</v>
      </c>
      <c r="B1920" s="1" t="s">
        <v>602</v>
      </c>
      <c r="C1920" s="2">
        <v>23625</v>
      </c>
      <c r="D1920" s="5" t="str">
        <f t="shared" si="29"/>
        <v/>
      </c>
      <c r="E1920" t="s">
        <v>77</v>
      </c>
    </row>
    <row r="1921" spans="1:5" ht="15.75" outlineLevel="1" x14ac:dyDescent="0.25">
      <c r="A1921" s="25">
        <f>A1920</f>
        <v>44021</v>
      </c>
      <c r="B1921" s="26" t="str">
        <f>B1920</f>
        <v>DATA RECOGNITION CORPORATION</v>
      </c>
      <c r="C1921" s="24">
        <f>SUBTOTAL(9,C1918:C1920)</f>
        <v>69849.5</v>
      </c>
      <c r="D1921" s="24" t="s">
        <v>1012</v>
      </c>
    </row>
    <row r="1922" spans="1:5" outlineLevel="2" x14ac:dyDescent="0.2">
      <c r="A1922" s="29">
        <v>44021</v>
      </c>
      <c r="B1922" s="1" t="s">
        <v>603</v>
      </c>
      <c r="C1922" s="2">
        <v>148.75</v>
      </c>
      <c r="D1922" s="5" t="str">
        <f t="shared" si="29"/>
        <v/>
      </c>
      <c r="E1922" t="s">
        <v>63</v>
      </c>
    </row>
    <row r="1923" spans="1:5" outlineLevel="2" x14ac:dyDescent="0.2">
      <c r="A1923" s="29">
        <v>44021</v>
      </c>
      <c r="B1923" s="1" t="s">
        <v>603</v>
      </c>
      <c r="C1923" s="2">
        <v>157.5</v>
      </c>
      <c r="D1923" s="5" t="str">
        <f t="shared" si="29"/>
        <v/>
      </c>
      <c r="E1923" t="s">
        <v>63</v>
      </c>
    </row>
    <row r="1924" spans="1:5" ht="15.75" outlineLevel="1" x14ac:dyDescent="0.25">
      <c r="A1924" s="25">
        <f>A1923</f>
        <v>44021</v>
      </c>
      <c r="B1924" s="26" t="str">
        <f>B1923</f>
        <v>ROLANDO DE LEON</v>
      </c>
      <c r="C1924" s="24">
        <f>SUBTOTAL(9,C1922:C1923)</f>
        <v>306.25</v>
      </c>
      <c r="D1924" s="24" t="s">
        <v>1012</v>
      </c>
    </row>
    <row r="1925" spans="1:5" outlineLevel="2" x14ac:dyDescent="0.2">
      <c r="A1925" s="29">
        <v>44021</v>
      </c>
      <c r="B1925" s="1" t="s">
        <v>604</v>
      </c>
      <c r="C1925" s="2">
        <v>205.64</v>
      </c>
      <c r="D1925" s="5" t="str">
        <f t="shared" si="29"/>
        <v/>
      </c>
      <c r="E1925" t="s">
        <v>67</v>
      </c>
    </row>
    <row r="1926" spans="1:5" ht="15.75" outlineLevel="1" x14ac:dyDescent="0.25">
      <c r="A1926" s="25">
        <f>A1925</f>
        <v>44021</v>
      </c>
      <c r="B1926" s="26" t="str">
        <f>B1925</f>
        <v>DELEGARD TOOL OF TEXAS</v>
      </c>
      <c r="C1926" s="24">
        <f>SUBTOTAL(9,C1925:C1925)</f>
        <v>205.64</v>
      </c>
      <c r="D1926" s="24" t="s">
        <v>1012</v>
      </c>
    </row>
    <row r="1927" spans="1:5" outlineLevel="2" x14ac:dyDescent="0.2">
      <c r="A1927" s="29">
        <v>44021</v>
      </c>
      <c r="B1927" s="1" t="s">
        <v>605</v>
      </c>
      <c r="C1927" s="2">
        <v>290</v>
      </c>
      <c r="D1927" s="5" t="str">
        <f t="shared" si="29"/>
        <v/>
      </c>
      <c r="E1927" t="s">
        <v>63</v>
      </c>
    </row>
    <row r="1928" spans="1:5" ht="15.75" outlineLevel="1" x14ac:dyDescent="0.25">
      <c r="A1928" s="25">
        <f>A1927</f>
        <v>44021</v>
      </c>
      <c r="B1928" s="26" t="str">
        <f>B1927</f>
        <v>ROBERT EUGENE DIERDORF</v>
      </c>
      <c r="C1928" s="24">
        <f>SUBTOTAL(9,C1927:C1927)</f>
        <v>290</v>
      </c>
      <c r="D1928" s="24" t="s">
        <v>1012</v>
      </c>
    </row>
    <row r="1929" spans="1:5" outlineLevel="2" x14ac:dyDescent="0.2">
      <c r="A1929" s="29">
        <v>44021</v>
      </c>
      <c r="B1929" s="1" t="s">
        <v>606</v>
      </c>
      <c r="C1929" s="2">
        <v>983.45</v>
      </c>
      <c r="D1929" s="5" t="str">
        <f t="shared" ref="D1929:D1991" si="30">IF(E1929="","TOTAL","")</f>
        <v/>
      </c>
      <c r="E1929" t="s">
        <v>66</v>
      </c>
    </row>
    <row r="1930" spans="1:5" ht="15.75" outlineLevel="1" x14ac:dyDescent="0.25">
      <c r="A1930" s="25">
        <f>A1929</f>
        <v>44021</v>
      </c>
      <c r="B1930" s="26" t="str">
        <f>B1929</f>
        <v>DLB BOOKS INC</v>
      </c>
      <c r="C1930" s="24">
        <f>SUBTOTAL(9,C1929:C1929)</f>
        <v>983.45</v>
      </c>
      <c r="D1930" s="24" t="s">
        <v>1012</v>
      </c>
    </row>
    <row r="1931" spans="1:5" outlineLevel="2" x14ac:dyDescent="0.2">
      <c r="A1931" s="29">
        <v>44021</v>
      </c>
      <c r="B1931" s="1" t="s">
        <v>46</v>
      </c>
      <c r="C1931" s="2">
        <v>8154</v>
      </c>
      <c r="D1931" s="5" t="str">
        <f t="shared" si="30"/>
        <v/>
      </c>
      <c r="E1931" t="s">
        <v>187</v>
      </c>
    </row>
    <row r="1932" spans="1:5" ht="15.75" outlineLevel="1" x14ac:dyDescent="0.25">
      <c r="A1932" s="25">
        <f>A1931</f>
        <v>44021</v>
      </c>
      <c r="B1932" s="26" t="str">
        <f>B1931</f>
        <v>DURA PIER FACILITIES SERVICES LTD</v>
      </c>
      <c r="C1932" s="24">
        <f>SUBTOTAL(9,C1931:C1931)</f>
        <v>8154</v>
      </c>
      <c r="D1932" s="24" t="s">
        <v>1012</v>
      </c>
    </row>
    <row r="1933" spans="1:5" outlineLevel="2" x14ac:dyDescent="0.2">
      <c r="A1933" s="29">
        <v>44021</v>
      </c>
      <c r="B1933" s="1" t="s">
        <v>370</v>
      </c>
      <c r="C1933" s="2">
        <v>32.979999999999997</v>
      </c>
      <c r="D1933" s="5" t="str">
        <f t="shared" si="30"/>
        <v/>
      </c>
      <c r="E1933" t="s">
        <v>62</v>
      </c>
    </row>
    <row r="1934" spans="1:5" outlineLevel="2" x14ac:dyDescent="0.2">
      <c r="A1934" s="29">
        <v>44021</v>
      </c>
      <c r="B1934" s="1" t="s">
        <v>370</v>
      </c>
      <c r="C1934" s="2">
        <v>309.77999999999997</v>
      </c>
      <c r="D1934" s="5" t="str">
        <f t="shared" si="30"/>
        <v/>
      </c>
      <c r="E1934" t="s">
        <v>65</v>
      </c>
    </row>
    <row r="1935" spans="1:5" ht="15.75" outlineLevel="1" x14ac:dyDescent="0.25">
      <c r="A1935" s="25">
        <f>A1934</f>
        <v>44021</v>
      </c>
      <c r="B1935" s="26" t="str">
        <f>B1934</f>
        <v>ANN LALIME</v>
      </c>
      <c r="C1935" s="24">
        <f>SUBTOTAL(9,C1933:C1934)</f>
        <v>342.76</v>
      </c>
      <c r="D1935" s="24" t="s">
        <v>1012</v>
      </c>
    </row>
    <row r="1936" spans="1:5" outlineLevel="2" x14ac:dyDescent="0.2">
      <c r="A1936" s="29">
        <v>44021</v>
      </c>
      <c r="B1936" s="1" t="s">
        <v>607</v>
      </c>
      <c r="C1936" s="2">
        <v>41.4</v>
      </c>
      <c r="D1936" s="5" t="str">
        <f t="shared" si="30"/>
        <v/>
      </c>
      <c r="E1936" t="s">
        <v>86</v>
      </c>
    </row>
    <row r="1937" spans="1:5" ht="15.75" outlineLevel="1" x14ac:dyDescent="0.25">
      <c r="A1937" s="25">
        <f>A1936</f>
        <v>44021</v>
      </c>
      <c r="B1937" s="26" t="str">
        <f>B1936</f>
        <v>CARLY MOORE</v>
      </c>
      <c r="C1937" s="24">
        <f>SUBTOTAL(9,C1936:C1936)</f>
        <v>41.4</v>
      </c>
      <c r="D1937" s="24" t="s">
        <v>1012</v>
      </c>
    </row>
    <row r="1938" spans="1:5" outlineLevel="2" x14ac:dyDescent="0.2">
      <c r="A1938" s="29">
        <v>44021</v>
      </c>
      <c r="B1938" s="1" t="s">
        <v>608</v>
      </c>
      <c r="C1938" s="2">
        <v>10.94</v>
      </c>
      <c r="D1938" s="5" t="str">
        <f t="shared" si="30"/>
        <v/>
      </c>
      <c r="E1938" t="s">
        <v>86</v>
      </c>
    </row>
    <row r="1939" spans="1:5" ht="15.75" outlineLevel="1" x14ac:dyDescent="0.25">
      <c r="A1939" s="25">
        <f>A1938</f>
        <v>44021</v>
      </c>
      <c r="B1939" s="26" t="str">
        <f>B1938</f>
        <v>CAROLINE ANDERSON</v>
      </c>
      <c r="C1939" s="24">
        <f>SUBTOTAL(9,C1938:C1938)</f>
        <v>10.94</v>
      </c>
      <c r="D1939" s="24" t="s">
        <v>1012</v>
      </c>
    </row>
    <row r="1940" spans="1:5" outlineLevel="2" x14ac:dyDescent="0.2">
      <c r="A1940" s="29">
        <v>44021</v>
      </c>
      <c r="B1940" s="1" t="s">
        <v>609</v>
      </c>
      <c r="C1940" s="2">
        <v>125.91</v>
      </c>
      <c r="D1940" s="5" t="str">
        <f t="shared" si="30"/>
        <v/>
      </c>
      <c r="E1940" t="s">
        <v>86</v>
      </c>
    </row>
    <row r="1941" spans="1:5" ht="15.75" outlineLevel="1" x14ac:dyDescent="0.25">
      <c r="A1941" s="25">
        <f>A1940</f>
        <v>44021</v>
      </c>
      <c r="B1941" s="26" t="str">
        <f>B1940</f>
        <v>ELAINE ROBERTSON</v>
      </c>
      <c r="C1941" s="24">
        <f>SUBTOTAL(9,C1940:C1940)</f>
        <v>125.91</v>
      </c>
      <c r="D1941" s="24" t="s">
        <v>1012</v>
      </c>
    </row>
    <row r="1942" spans="1:5" outlineLevel="2" x14ac:dyDescent="0.2">
      <c r="A1942" s="29">
        <v>44021</v>
      </c>
      <c r="B1942" s="1" t="s">
        <v>417</v>
      </c>
      <c r="C1942" s="2">
        <v>62.68</v>
      </c>
      <c r="D1942" s="5" t="str">
        <f t="shared" si="30"/>
        <v/>
      </c>
      <c r="E1942" t="s">
        <v>86</v>
      </c>
    </row>
    <row r="1943" spans="1:5" ht="15.75" outlineLevel="1" x14ac:dyDescent="0.25">
      <c r="A1943" s="25">
        <f>A1942</f>
        <v>44021</v>
      </c>
      <c r="B1943" s="26" t="str">
        <f>B1942</f>
        <v>EMANUEL FLORES</v>
      </c>
      <c r="C1943" s="24">
        <f>SUBTOTAL(9,C1942:C1942)</f>
        <v>62.68</v>
      </c>
      <c r="D1943" s="24" t="s">
        <v>1012</v>
      </c>
    </row>
    <row r="1944" spans="1:5" outlineLevel="2" x14ac:dyDescent="0.2">
      <c r="A1944" s="29">
        <v>44021</v>
      </c>
      <c r="B1944" s="1" t="s">
        <v>418</v>
      </c>
      <c r="C1944" s="2">
        <v>134.55000000000001</v>
      </c>
      <c r="D1944" s="5" t="str">
        <f t="shared" si="30"/>
        <v/>
      </c>
      <c r="E1944" t="s">
        <v>86</v>
      </c>
    </row>
    <row r="1945" spans="1:5" ht="15.75" outlineLevel="1" x14ac:dyDescent="0.25">
      <c r="A1945" s="25">
        <f>A1944</f>
        <v>44021</v>
      </c>
      <c r="B1945" s="26" t="str">
        <f>B1944</f>
        <v>GEORGE BRANDON</v>
      </c>
      <c r="C1945" s="24">
        <f>SUBTOTAL(9,C1944:C1944)</f>
        <v>134.55000000000001</v>
      </c>
      <c r="D1945" s="24" t="s">
        <v>1012</v>
      </c>
    </row>
    <row r="1946" spans="1:5" outlineLevel="2" x14ac:dyDescent="0.2">
      <c r="A1946" s="29">
        <v>44021</v>
      </c>
      <c r="B1946" s="1" t="s">
        <v>419</v>
      </c>
      <c r="C1946" s="2">
        <v>94.3</v>
      </c>
      <c r="D1946" s="5" t="str">
        <f t="shared" si="30"/>
        <v/>
      </c>
      <c r="E1946" t="s">
        <v>86</v>
      </c>
    </row>
    <row r="1947" spans="1:5" ht="15.75" outlineLevel="1" x14ac:dyDescent="0.25">
      <c r="A1947" s="25">
        <f>A1946</f>
        <v>44021</v>
      </c>
      <c r="B1947" s="26" t="str">
        <f>B1946</f>
        <v>GEORGE TURNER</v>
      </c>
      <c r="C1947" s="24">
        <f>SUBTOTAL(9,C1946:C1946)</f>
        <v>94.3</v>
      </c>
      <c r="D1947" s="24" t="s">
        <v>1012</v>
      </c>
    </row>
    <row r="1948" spans="1:5" outlineLevel="2" x14ac:dyDescent="0.2">
      <c r="A1948" s="29">
        <v>44021</v>
      </c>
      <c r="B1948" s="1" t="s">
        <v>610</v>
      </c>
      <c r="C1948" s="2">
        <v>106.66</v>
      </c>
      <c r="D1948" s="5" t="str">
        <f t="shared" si="30"/>
        <v/>
      </c>
      <c r="E1948" t="s">
        <v>68</v>
      </c>
    </row>
    <row r="1949" spans="1:5" ht="15.75" outlineLevel="1" x14ac:dyDescent="0.25">
      <c r="A1949" s="25">
        <f>A1948</f>
        <v>44021</v>
      </c>
      <c r="B1949" s="26" t="str">
        <f>B1948</f>
        <v>JULIA ARCURI</v>
      </c>
      <c r="C1949" s="24">
        <f>SUBTOTAL(9,C1948:C1948)</f>
        <v>106.66</v>
      </c>
      <c r="D1949" s="24" t="s">
        <v>1012</v>
      </c>
    </row>
    <row r="1950" spans="1:5" outlineLevel="2" x14ac:dyDescent="0.2">
      <c r="A1950" s="29">
        <v>44021</v>
      </c>
      <c r="B1950" s="1" t="s">
        <v>544</v>
      </c>
      <c r="C1950" s="2">
        <v>197.27</v>
      </c>
      <c r="D1950" s="5" t="str">
        <f t="shared" si="30"/>
        <v/>
      </c>
      <c r="E1950" t="s">
        <v>86</v>
      </c>
    </row>
    <row r="1951" spans="1:5" ht="15.75" outlineLevel="1" x14ac:dyDescent="0.25">
      <c r="A1951" s="25">
        <f>A1950</f>
        <v>44021</v>
      </c>
      <c r="B1951" s="26" t="str">
        <f>B1950</f>
        <v>KAREN LINDSEY</v>
      </c>
      <c r="C1951" s="24">
        <f>SUBTOTAL(9,C1950:C1950)</f>
        <v>197.27</v>
      </c>
      <c r="D1951" s="24" t="s">
        <v>1012</v>
      </c>
    </row>
    <row r="1952" spans="1:5" outlineLevel="2" x14ac:dyDescent="0.2">
      <c r="A1952" s="29">
        <v>44021</v>
      </c>
      <c r="B1952" s="1" t="s">
        <v>611</v>
      </c>
      <c r="C1952" s="2">
        <v>29.23</v>
      </c>
      <c r="D1952" s="5" t="str">
        <f t="shared" si="30"/>
        <v/>
      </c>
      <c r="E1952" t="s">
        <v>75</v>
      </c>
    </row>
    <row r="1953" spans="1:5" ht="15.75" outlineLevel="1" x14ac:dyDescent="0.25">
      <c r="A1953" s="25">
        <f>A1952</f>
        <v>44021</v>
      </c>
      <c r="B1953" s="26" t="str">
        <f>B1952</f>
        <v>LEE ANNE WATSON</v>
      </c>
      <c r="C1953" s="24">
        <f>SUBTOTAL(9,C1952:C1952)</f>
        <v>29.23</v>
      </c>
      <c r="D1953" s="24" t="s">
        <v>1012</v>
      </c>
    </row>
    <row r="1954" spans="1:5" outlineLevel="2" x14ac:dyDescent="0.2">
      <c r="A1954" s="29">
        <v>44021</v>
      </c>
      <c r="B1954" s="1" t="s">
        <v>612</v>
      </c>
      <c r="C1954" s="2">
        <v>58.26</v>
      </c>
      <c r="D1954" s="5" t="str">
        <f t="shared" si="30"/>
        <v/>
      </c>
      <c r="E1954" t="s">
        <v>65</v>
      </c>
    </row>
    <row r="1955" spans="1:5" ht="15.75" outlineLevel="1" x14ac:dyDescent="0.25">
      <c r="A1955" s="25">
        <f>A1954</f>
        <v>44021</v>
      </c>
      <c r="B1955" s="26" t="str">
        <f>B1954</f>
        <v>MARTHA PULIDO</v>
      </c>
      <c r="C1955" s="24">
        <f>SUBTOTAL(9,C1954:C1954)</f>
        <v>58.26</v>
      </c>
      <c r="D1955" s="24" t="s">
        <v>1012</v>
      </c>
    </row>
    <row r="1956" spans="1:5" outlineLevel="2" x14ac:dyDescent="0.2">
      <c r="A1956" s="29">
        <v>44021</v>
      </c>
      <c r="B1956" s="1" t="s">
        <v>160</v>
      </c>
      <c r="C1956" s="2">
        <v>130.53</v>
      </c>
      <c r="D1956" s="5" t="str">
        <f t="shared" si="30"/>
        <v/>
      </c>
      <c r="E1956" t="s">
        <v>86</v>
      </c>
    </row>
    <row r="1957" spans="1:5" ht="15.75" outlineLevel="1" x14ac:dyDescent="0.25">
      <c r="A1957" s="25">
        <f>A1956</f>
        <v>44021</v>
      </c>
      <c r="B1957" s="26" t="str">
        <f>B1956</f>
        <v>MICHAEL HINES</v>
      </c>
      <c r="C1957" s="24">
        <f>SUBTOTAL(9,C1956:C1956)</f>
        <v>130.53</v>
      </c>
      <c r="D1957" s="24" t="s">
        <v>1012</v>
      </c>
    </row>
    <row r="1958" spans="1:5" outlineLevel="2" x14ac:dyDescent="0.2">
      <c r="A1958" s="29">
        <v>44021</v>
      </c>
      <c r="B1958" s="1" t="s">
        <v>613</v>
      </c>
      <c r="C1958" s="2">
        <v>298.43</v>
      </c>
      <c r="D1958" s="5" t="str">
        <f t="shared" si="30"/>
        <v/>
      </c>
      <c r="E1958" t="s">
        <v>86</v>
      </c>
    </row>
    <row r="1959" spans="1:5" ht="15.75" outlineLevel="1" x14ac:dyDescent="0.25">
      <c r="A1959" s="25">
        <f>A1958</f>
        <v>44021</v>
      </c>
      <c r="B1959" s="26" t="str">
        <f>B1958</f>
        <v>MICHAEL MOTA</v>
      </c>
      <c r="C1959" s="24">
        <f>SUBTOTAL(9,C1958:C1958)</f>
        <v>298.43</v>
      </c>
      <c r="D1959" s="24" t="s">
        <v>1012</v>
      </c>
    </row>
    <row r="1960" spans="1:5" outlineLevel="2" x14ac:dyDescent="0.2">
      <c r="A1960" s="29">
        <v>44021</v>
      </c>
      <c r="B1960" s="1" t="s">
        <v>614</v>
      </c>
      <c r="C1960" s="2">
        <v>79</v>
      </c>
      <c r="D1960" s="5" t="str">
        <f t="shared" si="30"/>
        <v/>
      </c>
      <c r="E1960" t="s">
        <v>68</v>
      </c>
    </row>
    <row r="1961" spans="1:5" ht="15.75" outlineLevel="1" x14ac:dyDescent="0.25">
      <c r="A1961" s="25">
        <f>A1960</f>
        <v>44021</v>
      </c>
      <c r="B1961" s="26" t="str">
        <f>B1960</f>
        <v>MICHAELA COWAN</v>
      </c>
      <c r="C1961" s="24">
        <f>SUBTOTAL(9,C1960:C1960)</f>
        <v>79</v>
      </c>
      <c r="D1961" s="24" t="s">
        <v>1012</v>
      </c>
    </row>
    <row r="1962" spans="1:5" outlineLevel="2" x14ac:dyDescent="0.2">
      <c r="A1962" s="29">
        <v>44021</v>
      </c>
      <c r="B1962" s="1" t="s">
        <v>615</v>
      </c>
      <c r="C1962" s="2">
        <v>13.08</v>
      </c>
      <c r="D1962" s="5" t="str">
        <f t="shared" si="30"/>
        <v/>
      </c>
      <c r="E1962" t="s">
        <v>86</v>
      </c>
    </row>
    <row r="1963" spans="1:5" ht="15.75" outlineLevel="1" x14ac:dyDescent="0.25">
      <c r="A1963" s="25">
        <f>A1962</f>
        <v>44021</v>
      </c>
      <c r="B1963" s="26" t="str">
        <f>B1962</f>
        <v>NICOLE PARET</v>
      </c>
      <c r="C1963" s="24">
        <f>SUBTOTAL(9,C1962:C1962)</f>
        <v>13.08</v>
      </c>
      <c r="D1963" s="24" t="s">
        <v>1012</v>
      </c>
    </row>
    <row r="1964" spans="1:5" outlineLevel="2" x14ac:dyDescent="0.2">
      <c r="A1964" s="29">
        <v>44021</v>
      </c>
      <c r="B1964" s="1" t="s">
        <v>420</v>
      </c>
      <c r="C1964" s="2">
        <v>281.18</v>
      </c>
      <c r="D1964" s="5" t="str">
        <f t="shared" si="30"/>
        <v/>
      </c>
      <c r="E1964" t="s">
        <v>86</v>
      </c>
    </row>
    <row r="1965" spans="1:5" ht="15.75" outlineLevel="1" x14ac:dyDescent="0.25">
      <c r="A1965" s="25">
        <f>A1964</f>
        <v>44021</v>
      </c>
      <c r="B1965" s="26" t="str">
        <f>B1964</f>
        <v>PEDRO LOAISIGA</v>
      </c>
      <c r="C1965" s="24">
        <f>SUBTOTAL(9,C1964:C1964)</f>
        <v>281.18</v>
      </c>
      <c r="D1965" s="24" t="s">
        <v>1012</v>
      </c>
    </row>
    <row r="1966" spans="1:5" outlineLevel="2" x14ac:dyDescent="0.2">
      <c r="A1966" s="29">
        <v>44021</v>
      </c>
      <c r="B1966" s="1" t="s">
        <v>616</v>
      </c>
      <c r="C1966" s="2">
        <v>106.66</v>
      </c>
      <c r="D1966" s="5" t="str">
        <f t="shared" si="30"/>
        <v/>
      </c>
      <c r="E1966" t="s">
        <v>68</v>
      </c>
    </row>
    <row r="1967" spans="1:5" ht="15.75" outlineLevel="1" x14ac:dyDescent="0.25">
      <c r="A1967" s="25">
        <f>A1966</f>
        <v>44021</v>
      </c>
      <c r="B1967" s="26" t="str">
        <f>B1966</f>
        <v>RACHEL ROE</v>
      </c>
      <c r="C1967" s="24">
        <f>SUBTOTAL(9,C1966:C1966)</f>
        <v>106.66</v>
      </c>
      <c r="D1967" s="24" t="s">
        <v>1012</v>
      </c>
    </row>
    <row r="1968" spans="1:5" outlineLevel="2" x14ac:dyDescent="0.2">
      <c r="A1968" s="29">
        <v>44021</v>
      </c>
      <c r="B1968" s="1" t="s">
        <v>617</v>
      </c>
      <c r="C1968" s="2">
        <v>202.76</v>
      </c>
      <c r="D1968" s="5" t="str">
        <f t="shared" si="30"/>
        <v/>
      </c>
      <c r="E1968" t="s">
        <v>86</v>
      </c>
    </row>
    <row r="1969" spans="1:5" ht="15.75" outlineLevel="1" x14ac:dyDescent="0.25">
      <c r="A1969" s="25">
        <f>A1968</f>
        <v>44021</v>
      </c>
      <c r="B1969" s="26" t="str">
        <f>B1968</f>
        <v>SANDRA PRUITT</v>
      </c>
      <c r="C1969" s="24">
        <f>SUBTOTAL(9,C1968:C1968)</f>
        <v>202.76</v>
      </c>
      <c r="D1969" s="24" t="s">
        <v>1012</v>
      </c>
    </row>
    <row r="1970" spans="1:5" outlineLevel="2" x14ac:dyDescent="0.2">
      <c r="A1970" s="29">
        <v>44021</v>
      </c>
      <c r="B1970" s="1" t="s">
        <v>618</v>
      </c>
      <c r="C1970" s="2">
        <v>167</v>
      </c>
      <c r="D1970" s="5" t="str">
        <f t="shared" si="30"/>
        <v/>
      </c>
      <c r="E1970" t="s">
        <v>69</v>
      </c>
    </row>
    <row r="1971" spans="1:5" outlineLevel="2" x14ac:dyDescent="0.2">
      <c r="A1971" s="29">
        <v>44021</v>
      </c>
      <c r="B1971" s="1" t="s">
        <v>618</v>
      </c>
      <c r="C1971" s="2">
        <v>305</v>
      </c>
      <c r="D1971" s="5" t="str">
        <f t="shared" si="30"/>
        <v/>
      </c>
      <c r="E1971" t="s">
        <v>68</v>
      </c>
    </row>
    <row r="1972" spans="1:5" ht="15.75" outlineLevel="1" x14ac:dyDescent="0.25">
      <c r="A1972" s="25">
        <f>A1971</f>
        <v>44021</v>
      </c>
      <c r="B1972" s="26" t="str">
        <f>B1971</f>
        <v>SARA HAWLEY-FLORES</v>
      </c>
      <c r="C1972" s="24">
        <f>SUBTOTAL(9,C1970:C1971)</f>
        <v>472</v>
      </c>
      <c r="D1972" s="24" t="s">
        <v>1012</v>
      </c>
    </row>
    <row r="1973" spans="1:5" outlineLevel="2" x14ac:dyDescent="0.2">
      <c r="A1973" s="29">
        <v>44021</v>
      </c>
      <c r="B1973" s="1" t="s">
        <v>619</v>
      </c>
      <c r="C1973" s="2">
        <v>49.45</v>
      </c>
      <c r="D1973" s="5" t="str">
        <f t="shared" si="30"/>
        <v/>
      </c>
      <c r="E1973" t="s">
        <v>86</v>
      </c>
    </row>
    <row r="1974" spans="1:5" ht="15.75" outlineLevel="1" x14ac:dyDescent="0.25">
      <c r="A1974" s="25">
        <f>A1973</f>
        <v>44021</v>
      </c>
      <c r="B1974" s="26" t="str">
        <f>B1973</f>
        <v>SHANNON FERNANDEZ</v>
      </c>
      <c r="C1974" s="24">
        <f>SUBTOTAL(9,C1973:C1973)</f>
        <v>49.45</v>
      </c>
      <c r="D1974" s="24" t="s">
        <v>1012</v>
      </c>
    </row>
    <row r="1975" spans="1:5" outlineLevel="2" x14ac:dyDescent="0.2">
      <c r="A1975" s="29">
        <v>44021</v>
      </c>
      <c r="B1975" s="1" t="s">
        <v>423</v>
      </c>
      <c r="C1975" s="2">
        <v>104.33</v>
      </c>
      <c r="D1975" s="5" t="str">
        <f t="shared" si="30"/>
        <v/>
      </c>
      <c r="E1975" t="s">
        <v>86</v>
      </c>
    </row>
    <row r="1976" spans="1:5" ht="15.75" outlineLevel="1" x14ac:dyDescent="0.25">
      <c r="A1976" s="25">
        <f>A1975</f>
        <v>44021</v>
      </c>
      <c r="B1976" s="26" t="str">
        <f>B1975</f>
        <v>STEPHEN LOVELESS</v>
      </c>
      <c r="C1976" s="24">
        <f>SUBTOTAL(9,C1975:C1975)</f>
        <v>104.33</v>
      </c>
      <c r="D1976" s="24" t="s">
        <v>1012</v>
      </c>
    </row>
    <row r="1977" spans="1:5" outlineLevel="2" x14ac:dyDescent="0.2">
      <c r="A1977" s="29">
        <v>44021</v>
      </c>
      <c r="B1977" s="1" t="s">
        <v>620</v>
      </c>
      <c r="C1977" s="2">
        <v>142.59</v>
      </c>
      <c r="D1977" s="5" t="str">
        <f t="shared" si="30"/>
        <v/>
      </c>
      <c r="E1977" t="s">
        <v>65</v>
      </c>
    </row>
    <row r="1978" spans="1:5" ht="15.75" outlineLevel="1" x14ac:dyDescent="0.25">
      <c r="A1978" s="25">
        <f>A1977</f>
        <v>44021</v>
      </c>
      <c r="B1978" s="26" t="str">
        <f>B1977</f>
        <v>SUSAN SCHUCHARD</v>
      </c>
      <c r="C1978" s="24">
        <f>SUBTOTAL(9,C1977:C1977)</f>
        <v>142.59</v>
      </c>
      <c r="D1978" s="24" t="s">
        <v>1012</v>
      </c>
    </row>
    <row r="1979" spans="1:5" outlineLevel="2" x14ac:dyDescent="0.2">
      <c r="A1979" s="29">
        <v>44021</v>
      </c>
      <c r="B1979" s="1" t="s">
        <v>621</v>
      </c>
      <c r="C1979" s="2">
        <v>14.4</v>
      </c>
      <c r="D1979" s="5" t="str">
        <f t="shared" si="30"/>
        <v/>
      </c>
      <c r="E1979" t="s">
        <v>86</v>
      </c>
    </row>
    <row r="1980" spans="1:5" ht="15.75" outlineLevel="1" x14ac:dyDescent="0.25">
      <c r="A1980" s="25">
        <f>A1979</f>
        <v>44021</v>
      </c>
      <c r="B1980" s="26" t="str">
        <f>B1979</f>
        <v>TAMMY SIMPER</v>
      </c>
      <c r="C1980" s="24">
        <f>SUBTOTAL(9,C1979:C1979)</f>
        <v>14.4</v>
      </c>
      <c r="D1980" s="24" t="s">
        <v>1012</v>
      </c>
    </row>
    <row r="1981" spans="1:5" outlineLevel="2" x14ac:dyDescent="0.2">
      <c r="A1981" s="29">
        <v>44021</v>
      </c>
      <c r="B1981" s="1" t="s">
        <v>622</v>
      </c>
      <c r="C1981" s="2">
        <v>106.66</v>
      </c>
      <c r="D1981" s="5" t="str">
        <f t="shared" si="30"/>
        <v/>
      </c>
      <c r="E1981" t="s">
        <v>68</v>
      </c>
    </row>
    <row r="1982" spans="1:5" ht="15.75" outlineLevel="1" x14ac:dyDescent="0.25">
      <c r="A1982" s="25">
        <f>A1981</f>
        <v>44021</v>
      </c>
      <c r="B1982" s="26" t="str">
        <f>B1981</f>
        <v>TRACY KOTLAR</v>
      </c>
      <c r="C1982" s="24">
        <f>SUBTOTAL(9,C1981:C1981)</f>
        <v>106.66</v>
      </c>
      <c r="D1982" s="24" t="s">
        <v>1012</v>
      </c>
    </row>
    <row r="1983" spans="1:5" outlineLevel="2" x14ac:dyDescent="0.2">
      <c r="A1983" s="29">
        <v>44021</v>
      </c>
      <c r="B1983" s="1" t="s">
        <v>463</v>
      </c>
      <c r="C1983" s="2">
        <v>148.75</v>
      </c>
      <c r="D1983" s="5" t="str">
        <f t="shared" si="30"/>
        <v/>
      </c>
      <c r="E1983" t="s">
        <v>63</v>
      </c>
    </row>
    <row r="1984" spans="1:5" ht="15.75" outlineLevel="1" x14ac:dyDescent="0.25">
      <c r="A1984" s="25">
        <f>A1983</f>
        <v>44021</v>
      </c>
      <c r="B1984" s="26" t="str">
        <f>B1983</f>
        <v>ENRIQUE ESCOBEDO JR</v>
      </c>
      <c r="C1984" s="24">
        <f>SUBTOTAL(9,C1983:C1983)</f>
        <v>148.75</v>
      </c>
      <c r="D1984" s="24" t="s">
        <v>1012</v>
      </c>
    </row>
    <row r="1985" spans="1:5" outlineLevel="2" x14ac:dyDescent="0.2">
      <c r="A1985" s="29">
        <v>44021</v>
      </c>
      <c r="B1985" s="1" t="s">
        <v>202</v>
      </c>
      <c r="C1985" s="2">
        <v>4680</v>
      </c>
      <c r="D1985" s="5" t="str">
        <f t="shared" si="30"/>
        <v/>
      </c>
      <c r="E1985" t="s">
        <v>87</v>
      </c>
    </row>
    <row r="1986" spans="1:5" ht="15.75" outlineLevel="1" x14ac:dyDescent="0.25">
      <c r="A1986" s="25">
        <f>A1985</f>
        <v>44021</v>
      </c>
      <c r="B1986" s="26" t="str">
        <f>B1985</f>
        <v>EVOLVE HOLDINGS INC</v>
      </c>
      <c r="C1986" s="24">
        <f>SUBTOTAL(9,C1985:C1985)</f>
        <v>4680</v>
      </c>
      <c r="D1986" s="24" t="s">
        <v>1012</v>
      </c>
    </row>
    <row r="1987" spans="1:5" outlineLevel="2" x14ac:dyDescent="0.2">
      <c r="A1987" s="29">
        <v>44021</v>
      </c>
      <c r="B1987" s="1" t="s">
        <v>216</v>
      </c>
      <c r="C1987" s="2">
        <v>650</v>
      </c>
      <c r="D1987" s="5" t="str">
        <f t="shared" si="30"/>
        <v/>
      </c>
      <c r="E1987" t="s">
        <v>63</v>
      </c>
    </row>
    <row r="1988" spans="1:5" ht="15.75" outlineLevel="1" x14ac:dyDescent="0.25">
      <c r="A1988" s="25">
        <f>A1987</f>
        <v>44021</v>
      </c>
      <c r="B1988" s="26" t="str">
        <f>B1987</f>
        <v>MARYANN FANTY</v>
      </c>
      <c r="C1988" s="24">
        <f>SUBTOTAL(9,C1987:C1987)</f>
        <v>650</v>
      </c>
      <c r="D1988" s="24" t="s">
        <v>1012</v>
      </c>
    </row>
    <row r="1989" spans="1:5" outlineLevel="2" x14ac:dyDescent="0.2">
      <c r="A1989" s="29">
        <v>44021</v>
      </c>
      <c r="B1989" s="1" t="s">
        <v>326</v>
      </c>
      <c r="C1989" s="2">
        <v>23704.78</v>
      </c>
      <c r="D1989" s="5" t="str">
        <f t="shared" si="30"/>
        <v/>
      </c>
      <c r="E1989" t="s">
        <v>79</v>
      </c>
    </row>
    <row r="1990" spans="1:5" ht="15.75" outlineLevel="1" x14ac:dyDescent="0.25">
      <c r="A1990" s="25">
        <f>A1989</f>
        <v>44021</v>
      </c>
      <c r="B1990" s="26" t="str">
        <f>B1989</f>
        <v>FASTSIGNS</v>
      </c>
      <c r="C1990" s="24">
        <f>SUBTOTAL(9,C1989:C1989)</f>
        <v>23704.78</v>
      </c>
      <c r="D1990" s="24" t="s">
        <v>1012</v>
      </c>
    </row>
    <row r="1991" spans="1:5" outlineLevel="2" x14ac:dyDescent="0.2">
      <c r="A1991" s="29">
        <v>44021</v>
      </c>
      <c r="B1991" s="1" t="s">
        <v>623</v>
      </c>
      <c r="C1991" s="2">
        <v>275</v>
      </c>
      <c r="D1991" s="5" t="str">
        <f t="shared" si="30"/>
        <v/>
      </c>
      <c r="E1991" t="s">
        <v>68</v>
      </c>
    </row>
    <row r="1992" spans="1:5" ht="15.75" outlineLevel="1" x14ac:dyDescent="0.25">
      <c r="A1992" s="25">
        <f>A1991</f>
        <v>44021</v>
      </c>
      <c r="B1992" s="26" t="str">
        <f>B1991</f>
        <v>FCSTAT</v>
      </c>
      <c r="C1992" s="24">
        <f>SUBTOTAL(9,C1991:C1991)</f>
        <v>275</v>
      </c>
      <c r="D1992" s="24" t="s">
        <v>1012</v>
      </c>
    </row>
    <row r="1993" spans="1:5" outlineLevel="2" x14ac:dyDescent="0.2">
      <c r="A1993" s="29">
        <v>44021</v>
      </c>
      <c r="B1993" s="1" t="s">
        <v>624</v>
      </c>
      <c r="C1993" s="2">
        <v>174.04</v>
      </c>
      <c r="D1993" s="5" t="str">
        <f t="shared" ref="D1993:D2054" si="31">IF(E1993="","TOTAL","")</f>
        <v/>
      </c>
      <c r="E1993" t="s">
        <v>67</v>
      </c>
    </row>
    <row r="1994" spans="1:5" ht="15.75" outlineLevel="1" x14ac:dyDescent="0.25">
      <c r="A1994" s="25">
        <f>A1993</f>
        <v>44021</v>
      </c>
      <c r="B1994" s="26" t="str">
        <f>B1993</f>
        <v>DANA SAFETY SUPPLY INC</v>
      </c>
      <c r="C1994" s="24">
        <f>SUBTOTAL(9,C1993:C1993)</f>
        <v>174.04</v>
      </c>
      <c r="D1994" s="24" t="s">
        <v>1012</v>
      </c>
    </row>
    <row r="1995" spans="1:5" outlineLevel="2" x14ac:dyDescent="0.2">
      <c r="A1995" s="29">
        <v>44021</v>
      </c>
      <c r="B1995" s="1" t="s">
        <v>482</v>
      </c>
      <c r="C1995" s="2">
        <v>63.44</v>
      </c>
      <c r="D1995" s="5" t="str">
        <f t="shared" si="31"/>
        <v/>
      </c>
      <c r="E1995" t="s">
        <v>162</v>
      </c>
    </row>
    <row r="1996" spans="1:5" outlineLevel="2" x14ac:dyDescent="0.2">
      <c r="A1996" s="29">
        <v>44021</v>
      </c>
      <c r="B1996" s="1" t="s">
        <v>482</v>
      </c>
      <c r="C1996" s="2">
        <v>65.16</v>
      </c>
      <c r="D1996" s="5" t="str">
        <f t="shared" si="31"/>
        <v/>
      </c>
      <c r="E1996" t="s">
        <v>162</v>
      </c>
    </row>
    <row r="1997" spans="1:5" ht="15.75" outlineLevel="1" x14ac:dyDescent="0.25">
      <c r="A1997" s="25">
        <f>A1996</f>
        <v>44021</v>
      </c>
      <c r="B1997" s="26" t="str">
        <f>B1996</f>
        <v>FORT BEND HERALD</v>
      </c>
      <c r="C1997" s="24">
        <f>SUBTOTAL(9,C1995:C1996)</f>
        <v>128.6</v>
      </c>
      <c r="D1997" s="24" t="s">
        <v>1012</v>
      </c>
    </row>
    <row r="1998" spans="1:5" outlineLevel="2" x14ac:dyDescent="0.2">
      <c r="A1998" s="29">
        <v>44021</v>
      </c>
      <c r="B1998" s="1" t="s">
        <v>163</v>
      </c>
      <c r="C1998" s="2">
        <v>195</v>
      </c>
      <c r="D1998" s="5" t="str">
        <f t="shared" si="31"/>
        <v/>
      </c>
      <c r="E1998" t="s">
        <v>65</v>
      </c>
    </row>
    <row r="1999" spans="1:5" outlineLevel="2" x14ac:dyDescent="0.2">
      <c r="A1999" s="29">
        <v>44021</v>
      </c>
      <c r="B1999" s="1" t="s">
        <v>163</v>
      </c>
      <c r="C1999" s="2">
        <v>195</v>
      </c>
      <c r="D1999" s="5" t="str">
        <f t="shared" si="31"/>
        <v/>
      </c>
      <c r="E1999" t="s">
        <v>65</v>
      </c>
    </row>
    <row r="2000" spans="1:5" ht="15.75" outlineLevel="1" x14ac:dyDescent="0.25">
      <c r="A2000" s="25">
        <f>A1999</f>
        <v>44021</v>
      </c>
      <c r="B2000" s="26" t="str">
        <f>B1999</f>
        <v>GALLS PARENT HOLDINGS LLC</v>
      </c>
      <c r="C2000" s="24">
        <f>SUBTOTAL(9,C1998:C1999)</f>
        <v>390</v>
      </c>
      <c r="D2000" s="24" t="s">
        <v>1012</v>
      </c>
    </row>
    <row r="2001" spans="1:5" outlineLevel="2" x14ac:dyDescent="0.2">
      <c r="A2001" s="29">
        <v>44021</v>
      </c>
      <c r="B2001" s="1" t="s">
        <v>379</v>
      </c>
      <c r="C2001" s="2">
        <v>5225.6000000000004</v>
      </c>
      <c r="D2001" s="5" t="str">
        <f t="shared" si="31"/>
        <v/>
      </c>
      <c r="E2001" t="s">
        <v>394</v>
      </c>
    </row>
    <row r="2002" spans="1:5" ht="15.75" outlineLevel="1" x14ac:dyDescent="0.25">
      <c r="A2002" s="25">
        <f>A2001</f>
        <v>44021</v>
      </c>
      <c r="B2002" s="26" t="str">
        <f>B2001</f>
        <v>GOODHEART WILLCOX COMPANY INC</v>
      </c>
      <c r="C2002" s="24">
        <f>SUBTOTAL(9,C2001:C2001)</f>
        <v>5225.6000000000004</v>
      </c>
      <c r="D2002" s="24" t="s">
        <v>1012</v>
      </c>
    </row>
    <row r="2003" spans="1:5" outlineLevel="2" x14ac:dyDescent="0.2">
      <c r="A2003" s="29">
        <v>44021</v>
      </c>
      <c r="B2003" s="1" t="s">
        <v>287</v>
      </c>
      <c r="C2003" s="2">
        <v>507.2</v>
      </c>
      <c r="D2003" s="5" t="str">
        <f t="shared" si="31"/>
        <v/>
      </c>
      <c r="E2003" t="s">
        <v>85</v>
      </c>
    </row>
    <row r="2004" spans="1:5" ht="15.75" outlineLevel="1" x14ac:dyDescent="0.25">
      <c r="A2004" s="25">
        <f>A2003</f>
        <v>44021</v>
      </c>
      <c r="B2004" s="26" t="str">
        <f>B2003</f>
        <v>GRAND LAKES MUD #4</v>
      </c>
      <c r="C2004" s="24">
        <f>SUBTOTAL(9,C2003:C2003)</f>
        <v>507.2</v>
      </c>
      <c r="D2004" s="24" t="s">
        <v>1012</v>
      </c>
    </row>
    <row r="2005" spans="1:5" outlineLevel="2" x14ac:dyDescent="0.2">
      <c r="A2005" s="29">
        <v>44021</v>
      </c>
      <c r="B2005" s="1" t="s">
        <v>203</v>
      </c>
      <c r="C2005" s="2">
        <v>5</v>
      </c>
      <c r="D2005" s="5" t="str">
        <f t="shared" si="31"/>
        <v/>
      </c>
      <c r="E2005" t="s">
        <v>85</v>
      </c>
    </row>
    <row r="2006" spans="1:5" outlineLevel="2" x14ac:dyDescent="0.2">
      <c r="A2006" s="29">
        <v>44021</v>
      </c>
      <c r="B2006" s="1" t="s">
        <v>203</v>
      </c>
      <c r="C2006" s="2">
        <v>120.8</v>
      </c>
      <c r="D2006" s="5" t="str">
        <f t="shared" si="31"/>
        <v/>
      </c>
      <c r="E2006" t="s">
        <v>85</v>
      </c>
    </row>
    <row r="2007" spans="1:5" outlineLevel="2" x14ac:dyDescent="0.2">
      <c r="A2007" s="29">
        <v>44021</v>
      </c>
      <c r="B2007" s="1" t="s">
        <v>203</v>
      </c>
      <c r="C2007" s="2">
        <v>5</v>
      </c>
      <c r="D2007" s="5" t="str">
        <f t="shared" si="31"/>
        <v/>
      </c>
      <c r="E2007" t="s">
        <v>85</v>
      </c>
    </row>
    <row r="2008" spans="1:5" ht="15.75" outlineLevel="1" x14ac:dyDescent="0.25">
      <c r="A2008" s="25">
        <f>A2007</f>
        <v>44021</v>
      </c>
      <c r="B2008" s="26" t="str">
        <f>B2007</f>
        <v>GRAND LAKES MUD #2</v>
      </c>
      <c r="C2008" s="24">
        <f>SUBTOTAL(9,C2005:C2007)</f>
        <v>130.80000000000001</v>
      </c>
      <c r="D2008" s="24" t="s">
        <v>1012</v>
      </c>
    </row>
    <row r="2009" spans="1:5" outlineLevel="2" x14ac:dyDescent="0.2">
      <c r="A2009" s="29">
        <v>44021</v>
      </c>
      <c r="B2009" s="1" t="s">
        <v>625</v>
      </c>
      <c r="C2009" s="2">
        <v>465</v>
      </c>
      <c r="D2009" s="5" t="str">
        <f t="shared" si="31"/>
        <v/>
      </c>
      <c r="E2009" t="s">
        <v>65</v>
      </c>
    </row>
    <row r="2010" spans="1:5" ht="15.75" outlineLevel="1" x14ac:dyDescent="0.25">
      <c r="A2010" s="25">
        <f>A2009</f>
        <v>44021</v>
      </c>
      <c r="B2010" s="26" t="str">
        <f>B2009</f>
        <v>GRANDE SPORTS ELECTRONICS</v>
      </c>
      <c r="C2010" s="24">
        <f>SUBTOTAL(9,C2009:C2009)</f>
        <v>465</v>
      </c>
      <c r="D2010" s="24" t="s">
        <v>1012</v>
      </c>
    </row>
    <row r="2011" spans="1:5" outlineLevel="2" x14ac:dyDescent="0.2">
      <c r="A2011" s="29">
        <v>44021</v>
      </c>
      <c r="B2011" s="1" t="s">
        <v>299</v>
      </c>
      <c r="C2011" s="2">
        <v>160</v>
      </c>
      <c r="D2011" s="5" t="str">
        <f t="shared" si="31"/>
        <v/>
      </c>
      <c r="E2011" t="s">
        <v>65</v>
      </c>
    </row>
    <row r="2012" spans="1:5" ht="15.75" outlineLevel="1" x14ac:dyDescent="0.25">
      <c r="A2012" s="25">
        <f>A2011</f>
        <v>44021</v>
      </c>
      <c r="B2012" s="26" t="str">
        <f>B2011</f>
        <v>GREENHOUSE ROAD LANDFILL LP</v>
      </c>
      <c r="C2012" s="24">
        <f>SUBTOTAL(9,C2011:C2011)</f>
        <v>160</v>
      </c>
      <c r="D2012" s="24" t="s">
        <v>1012</v>
      </c>
    </row>
    <row r="2013" spans="1:5" outlineLevel="2" x14ac:dyDescent="0.2">
      <c r="A2013" s="29">
        <v>44021</v>
      </c>
      <c r="B2013" s="1" t="s">
        <v>117</v>
      </c>
      <c r="C2013" s="2">
        <v>54.7</v>
      </c>
      <c r="D2013" s="5" t="str">
        <f t="shared" si="31"/>
        <v/>
      </c>
      <c r="E2013" t="s">
        <v>65</v>
      </c>
    </row>
    <row r="2014" spans="1:5" outlineLevel="2" x14ac:dyDescent="0.2">
      <c r="A2014" s="29">
        <v>44021</v>
      </c>
      <c r="B2014" s="1" t="s">
        <v>117</v>
      </c>
      <c r="C2014" s="2">
        <v>34.700000000000003</v>
      </c>
      <c r="D2014" s="5" t="str">
        <f t="shared" si="31"/>
        <v/>
      </c>
      <c r="E2014" t="s">
        <v>65</v>
      </c>
    </row>
    <row r="2015" spans="1:5" outlineLevel="2" x14ac:dyDescent="0.2">
      <c r="A2015" s="29">
        <v>44021</v>
      </c>
      <c r="B2015" s="1" t="s">
        <v>117</v>
      </c>
      <c r="C2015" s="2">
        <v>54.7</v>
      </c>
      <c r="D2015" s="5" t="str">
        <f t="shared" si="31"/>
        <v/>
      </c>
      <c r="E2015" t="s">
        <v>65</v>
      </c>
    </row>
    <row r="2016" spans="1:5" ht="15.75" outlineLevel="1" x14ac:dyDescent="0.25">
      <c r="A2016" s="25">
        <f>A2015</f>
        <v>44021</v>
      </c>
      <c r="B2016" s="26" t="str">
        <f>B2015</f>
        <v>HEB CREDIT RECEIVABLES DEPT 308</v>
      </c>
      <c r="C2016" s="24">
        <f>SUBTOTAL(9,C2013:C2015)</f>
        <v>144.10000000000002</v>
      </c>
      <c r="D2016" s="24" t="s">
        <v>1012</v>
      </c>
    </row>
    <row r="2017" spans="1:5" outlineLevel="2" x14ac:dyDescent="0.2">
      <c r="A2017" s="29">
        <v>44021</v>
      </c>
      <c r="B2017" s="1" t="s">
        <v>626</v>
      </c>
      <c r="C2017" s="2">
        <v>1750</v>
      </c>
      <c r="D2017" s="5" t="str">
        <f t="shared" si="31"/>
        <v/>
      </c>
      <c r="E2017" t="s">
        <v>63</v>
      </c>
    </row>
    <row r="2018" spans="1:5" ht="15.75" outlineLevel="1" x14ac:dyDescent="0.25">
      <c r="A2018" s="25">
        <f>A2017</f>
        <v>44021</v>
      </c>
      <c r="B2018" s="26" t="str">
        <f>B2017</f>
        <v>WALTER ELLIS HAMPTON</v>
      </c>
      <c r="C2018" s="24">
        <f>SUBTOTAL(9,C2017:C2017)</f>
        <v>1750</v>
      </c>
      <c r="D2018" s="24" t="s">
        <v>1012</v>
      </c>
    </row>
    <row r="2019" spans="1:5" outlineLevel="2" x14ac:dyDescent="0.2">
      <c r="A2019" s="29">
        <v>44021</v>
      </c>
      <c r="B2019" s="1" t="s">
        <v>109</v>
      </c>
      <c r="C2019" s="2">
        <v>15897.86</v>
      </c>
      <c r="D2019" s="5" t="str">
        <f t="shared" si="31"/>
        <v/>
      </c>
      <c r="E2019" t="s">
        <v>85</v>
      </c>
    </row>
    <row r="2020" spans="1:5" outlineLevel="2" x14ac:dyDescent="0.2">
      <c r="A2020" s="29">
        <v>44021</v>
      </c>
      <c r="B2020" s="1" t="s">
        <v>109</v>
      </c>
      <c r="C2020" s="2">
        <v>2722.96</v>
      </c>
      <c r="D2020" s="5" t="str">
        <f t="shared" si="31"/>
        <v/>
      </c>
      <c r="E2020" t="s">
        <v>85</v>
      </c>
    </row>
    <row r="2021" spans="1:5" outlineLevel="2" x14ac:dyDescent="0.2">
      <c r="A2021" s="29">
        <v>44021</v>
      </c>
      <c r="B2021" s="1" t="s">
        <v>109</v>
      </c>
      <c r="C2021" s="2">
        <v>1450.66</v>
      </c>
      <c r="D2021" s="5" t="str">
        <f t="shared" si="31"/>
        <v/>
      </c>
      <c r="E2021" t="s">
        <v>85</v>
      </c>
    </row>
    <row r="2022" spans="1:5" outlineLevel="2" x14ac:dyDescent="0.2">
      <c r="A2022" s="29">
        <v>44021</v>
      </c>
      <c r="B2022" s="1" t="s">
        <v>109</v>
      </c>
      <c r="C2022" s="2">
        <v>4640.1000000000004</v>
      </c>
      <c r="D2022" s="5" t="str">
        <f t="shared" si="31"/>
        <v/>
      </c>
      <c r="E2022" t="s">
        <v>85</v>
      </c>
    </row>
    <row r="2023" spans="1:5" ht="15.75" outlineLevel="1" x14ac:dyDescent="0.25">
      <c r="A2023" s="25">
        <f>A2022</f>
        <v>44021</v>
      </c>
      <c r="B2023" s="26" t="str">
        <f>B2022</f>
        <v>HARRIS COUNTY MUD #449</v>
      </c>
      <c r="C2023" s="24">
        <f>SUBTOTAL(9,C2019:C2022)</f>
        <v>24711.58</v>
      </c>
      <c r="D2023" s="24" t="s">
        <v>1012</v>
      </c>
    </row>
    <row r="2024" spans="1:5" outlineLevel="2" x14ac:dyDescent="0.2">
      <c r="A2024" s="29">
        <v>44021</v>
      </c>
      <c r="B2024" s="1" t="s">
        <v>380</v>
      </c>
      <c r="C2024" s="2">
        <v>116.59</v>
      </c>
      <c r="D2024" s="5" t="str">
        <f t="shared" si="31"/>
        <v/>
      </c>
      <c r="E2024" t="s">
        <v>189</v>
      </c>
    </row>
    <row r="2025" spans="1:5" ht="15.75" outlineLevel="1" x14ac:dyDescent="0.25">
      <c r="A2025" s="25">
        <f>A2024</f>
        <v>44021</v>
      </c>
      <c r="B2025" s="26" t="str">
        <f>B2024</f>
        <v>HARRIS COUNTY TEXAS</v>
      </c>
      <c r="C2025" s="24">
        <f>SUBTOTAL(9,C2024:C2024)</f>
        <v>116.59</v>
      </c>
      <c r="D2025" s="24" t="s">
        <v>1012</v>
      </c>
    </row>
    <row r="2026" spans="1:5" outlineLevel="2" x14ac:dyDescent="0.2">
      <c r="A2026" s="29">
        <v>44021</v>
      </c>
      <c r="B2026" s="1" t="s">
        <v>335</v>
      </c>
      <c r="C2026" s="2">
        <v>7.5</v>
      </c>
      <c r="D2026" s="5" t="str">
        <f t="shared" si="31"/>
        <v/>
      </c>
      <c r="E2026" t="s">
        <v>81</v>
      </c>
    </row>
    <row r="2027" spans="1:5" ht="15.75" outlineLevel="1" x14ac:dyDescent="0.25">
      <c r="A2027" s="25">
        <f>A2026</f>
        <v>44021</v>
      </c>
      <c r="B2027" s="26" t="str">
        <f>B2026</f>
        <v>HARRIS CO TAX ASSESSOR-COLLECTOR</v>
      </c>
      <c r="C2027" s="24">
        <f>SUBTOTAL(9,C2026:C2026)</f>
        <v>7.5</v>
      </c>
      <c r="D2027" s="24" t="s">
        <v>1012</v>
      </c>
    </row>
    <row r="2028" spans="1:5" outlineLevel="2" x14ac:dyDescent="0.2">
      <c r="A2028" s="29">
        <v>44021</v>
      </c>
      <c r="B2028" s="1" t="s">
        <v>335</v>
      </c>
      <c r="C2028" s="2">
        <v>7.5</v>
      </c>
      <c r="D2028" s="5" t="str">
        <f t="shared" si="31"/>
        <v/>
      </c>
      <c r="E2028" t="s">
        <v>81</v>
      </c>
    </row>
    <row r="2029" spans="1:5" ht="15.75" outlineLevel="1" x14ac:dyDescent="0.25">
      <c r="A2029" s="25">
        <f>A2028</f>
        <v>44021</v>
      </c>
      <c r="B2029" s="26" t="str">
        <f>B2028</f>
        <v>HARRIS CO TAX ASSESSOR-COLLECTOR</v>
      </c>
      <c r="C2029" s="24">
        <f>SUBTOTAL(9,C2028:C2028)</f>
        <v>7.5</v>
      </c>
      <c r="D2029" s="24" t="s">
        <v>1012</v>
      </c>
    </row>
    <row r="2030" spans="1:5" outlineLevel="2" x14ac:dyDescent="0.2">
      <c r="A2030" s="29">
        <v>44021</v>
      </c>
      <c r="B2030" s="1" t="s">
        <v>335</v>
      </c>
      <c r="C2030" s="2">
        <v>7.5</v>
      </c>
      <c r="D2030" s="5" t="str">
        <f t="shared" si="31"/>
        <v/>
      </c>
      <c r="E2030" t="s">
        <v>81</v>
      </c>
    </row>
    <row r="2031" spans="1:5" ht="15.75" outlineLevel="1" x14ac:dyDescent="0.25">
      <c r="A2031" s="25">
        <f>A2030</f>
        <v>44021</v>
      </c>
      <c r="B2031" s="26" t="str">
        <f>B2030</f>
        <v>HARRIS CO TAX ASSESSOR-COLLECTOR</v>
      </c>
      <c r="C2031" s="24">
        <f>SUBTOTAL(9,C2030:C2030)</f>
        <v>7.5</v>
      </c>
      <c r="D2031" s="24" t="s">
        <v>1012</v>
      </c>
    </row>
    <row r="2032" spans="1:5" outlineLevel="2" x14ac:dyDescent="0.2">
      <c r="A2032" s="29">
        <v>44021</v>
      </c>
      <c r="B2032" s="1" t="s">
        <v>335</v>
      </c>
      <c r="C2032" s="2">
        <v>7.5</v>
      </c>
      <c r="D2032" s="5" t="str">
        <f t="shared" si="31"/>
        <v/>
      </c>
      <c r="E2032" t="s">
        <v>81</v>
      </c>
    </row>
    <row r="2033" spans="1:5" ht="15.75" outlineLevel="1" x14ac:dyDescent="0.25">
      <c r="A2033" s="25">
        <f>A2032</f>
        <v>44021</v>
      </c>
      <c r="B2033" s="26" t="str">
        <f>B2032</f>
        <v>HARRIS CO TAX ASSESSOR-COLLECTOR</v>
      </c>
      <c r="C2033" s="24">
        <f>SUBTOTAL(9,C2032:C2032)</f>
        <v>7.5</v>
      </c>
      <c r="D2033" s="24" t="s">
        <v>1012</v>
      </c>
    </row>
    <row r="2034" spans="1:5" outlineLevel="2" x14ac:dyDescent="0.2">
      <c r="A2034" s="29">
        <v>44021</v>
      </c>
      <c r="B2034" s="1" t="s">
        <v>335</v>
      </c>
      <c r="C2034" s="2">
        <v>7.5</v>
      </c>
      <c r="D2034" s="5" t="str">
        <f t="shared" si="31"/>
        <v/>
      </c>
      <c r="E2034" t="s">
        <v>81</v>
      </c>
    </row>
    <row r="2035" spans="1:5" ht="15.75" outlineLevel="1" x14ac:dyDescent="0.25">
      <c r="A2035" s="25">
        <f>A2034</f>
        <v>44021</v>
      </c>
      <c r="B2035" s="26" t="str">
        <f>B2034</f>
        <v>HARRIS CO TAX ASSESSOR-COLLECTOR</v>
      </c>
      <c r="C2035" s="24">
        <f>SUBTOTAL(9,C2034:C2034)</f>
        <v>7.5</v>
      </c>
      <c r="D2035" s="24" t="s">
        <v>1012</v>
      </c>
    </row>
    <row r="2036" spans="1:5" outlineLevel="2" x14ac:dyDescent="0.2">
      <c r="A2036" s="29">
        <v>44021</v>
      </c>
      <c r="B2036" s="1" t="s">
        <v>289</v>
      </c>
      <c r="C2036" s="2">
        <v>6630</v>
      </c>
      <c r="D2036" s="5" t="str">
        <f t="shared" si="31"/>
        <v/>
      </c>
      <c r="E2036" t="s">
        <v>73</v>
      </c>
    </row>
    <row r="2037" spans="1:5" ht="15.75" outlineLevel="1" x14ac:dyDescent="0.25">
      <c r="A2037" s="25">
        <f>A2036</f>
        <v>44021</v>
      </c>
      <c r="B2037" s="26" t="str">
        <f>B2036</f>
        <v>HARRIS COUNTY ACCOUNTS RECEIVABLES - RADIO</v>
      </c>
      <c r="C2037" s="24">
        <f>SUBTOTAL(9,C2036:C2036)</f>
        <v>6630</v>
      </c>
      <c r="D2037" s="24" t="s">
        <v>1012</v>
      </c>
    </row>
    <row r="2038" spans="1:5" outlineLevel="2" x14ac:dyDescent="0.2">
      <c r="A2038" s="29">
        <v>44021</v>
      </c>
      <c r="B2038" s="1" t="s">
        <v>627</v>
      </c>
      <c r="C2038" s="2">
        <v>445.92</v>
      </c>
      <c r="D2038" s="5" t="str">
        <f t="shared" si="31"/>
        <v/>
      </c>
      <c r="E2038" t="s">
        <v>65</v>
      </c>
    </row>
    <row r="2039" spans="1:5" ht="15.75" outlineLevel="1" x14ac:dyDescent="0.25">
      <c r="A2039" s="25">
        <f>A2038</f>
        <v>44021</v>
      </c>
      <c r="B2039" s="26" t="str">
        <f>B2038</f>
        <v>HOBBY LOBBY</v>
      </c>
      <c r="C2039" s="24">
        <f>SUBTOTAL(9,C2038:C2038)</f>
        <v>445.92</v>
      </c>
      <c r="D2039" s="24" t="s">
        <v>1012</v>
      </c>
    </row>
    <row r="2040" spans="1:5" outlineLevel="2" x14ac:dyDescent="0.2">
      <c r="A2040" s="29">
        <v>44021</v>
      </c>
      <c r="B2040" s="1" t="s">
        <v>29</v>
      </c>
      <c r="C2040" s="2">
        <v>104.04</v>
      </c>
      <c r="D2040" s="5" t="str">
        <f t="shared" si="31"/>
        <v/>
      </c>
      <c r="E2040" t="s">
        <v>65</v>
      </c>
    </row>
    <row r="2041" spans="1:5" outlineLevel="2" x14ac:dyDescent="0.2">
      <c r="A2041" s="29">
        <v>44021</v>
      </c>
      <c r="B2041" s="1" t="s">
        <v>29</v>
      </c>
      <c r="C2041" s="2">
        <v>255.88</v>
      </c>
      <c r="D2041" s="5" t="str">
        <f t="shared" si="31"/>
        <v/>
      </c>
      <c r="E2041" t="s">
        <v>65</v>
      </c>
    </row>
    <row r="2042" spans="1:5" ht="15.75" outlineLevel="1" x14ac:dyDescent="0.25">
      <c r="A2042" s="25">
        <f>A2041</f>
        <v>44021</v>
      </c>
      <c r="B2042" s="26" t="str">
        <f>B2041</f>
        <v>HOME DEPOT CREDIT SERVICES</v>
      </c>
      <c r="C2042" s="24">
        <f>SUBTOTAL(9,C2040:C2041)</f>
        <v>359.92</v>
      </c>
      <c r="D2042" s="24" t="s">
        <v>1012</v>
      </c>
    </row>
    <row r="2043" spans="1:5" outlineLevel="2" x14ac:dyDescent="0.2">
      <c r="A2043" s="29">
        <v>44021</v>
      </c>
      <c r="B2043" s="1" t="s">
        <v>454</v>
      </c>
      <c r="C2043" s="2">
        <v>35190.75</v>
      </c>
      <c r="D2043" s="5" t="str">
        <f t="shared" si="31"/>
        <v/>
      </c>
      <c r="E2043" t="s">
        <v>394</v>
      </c>
    </row>
    <row r="2044" spans="1:5" ht="15.75" outlineLevel="1" x14ac:dyDescent="0.25">
      <c r="A2044" s="25">
        <f>A2043</f>
        <v>44021</v>
      </c>
      <c r="B2044" s="26" t="str">
        <f>B2043</f>
        <v>HOUGHTON MIFFLIN HARCOURT PUBLISHIN</v>
      </c>
      <c r="C2044" s="24">
        <f>SUBTOTAL(9,C2043:C2043)</f>
        <v>35190.75</v>
      </c>
      <c r="D2044" s="24" t="s">
        <v>1012</v>
      </c>
    </row>
    <row r="2045" spans="1:5" outlineLevel="2" x14ac:dyDescent="0.2">
      <c r="A2045" s="29">
        <v>44021</v>
      </c>
      <c r="B2045" s="1" t="s">
        <v>628</v>
      </c>
      <c r="C2045" s="2">
        <v>700</v>
      </c>
      <c r="D2045" s="5" t="str">
        <f t="shared" si="31"/>
        <v/>
      </c>
      <c r="E2045" t="s">
        <v>78</v>
      </c>
    </row>
    <row r="2046" spans="1:5" ht="15.75" outlineLevel="1" x14ac:dyDescent="0.25">
      <c r="A2046" s="25">
        <f>A2045</f>
        <v>44021</v>
      </c>
      <c r="B2046" s="26" t="str">
        <f>B2045</f>
        <v>HOUSTON GALVESTON AREA COUNCIL</v>
      </c>
      <c r="C2046" s="24">
        <f>SUBTOTAL(9,C2045:C2045)</f>
        <v>700</v>
      </c>
      <c r="D2046" s="24" t="s">
        <v>1012</v>
      </c>
    </row>
    <row r="2047" spans="1:5" outlineLevel="2" x14ac:dyDescent="0.2">
      <c r="A2047" s="29">
        <v>44021</v>
      </c>
      <c r="B2047" s="1" t="s">
        <v>99</v>
      </c>
      <c r="C2047" s="2">
        <v>958</v>
      </c>
      <c r="D2047" s="5" t="str">
        <f t="shared" si="31"/>
        <v/>
      </c>
      <c r="E2047" t="s">
        <v>186</v>
      </c>
    </row>
    <row r="2048" spans="1:5" ht="15.75" outlineLevel="1" x14ac:dyDescent="0.25">
      <c r="A2048" s="25">
        <f>A2047</f>
        <v>44021</v>
      </c>
      <c r="B2048" s="26" t="str">
        <f>B2047</f>
        <v>IDENTISYS INC</v>
      </c>
      <c r="C2048" s="24">
        <f>SUBTOTAL(9,C2047:C2047)</f>
        <v>958</v>
      </c>
      <c r="D2048" s="24" t="s">
        <v>1012</v>
      </c>
    </row>
    <row r="2049" spans="1:5" outlineLevel="2" x14ac:dyDescent="0.2">
      <c r="A2049" s="29">
        <v>44021</v>
      </c>
      <c r="B2049" s="1" t="s">
        <v>181</v>
      </c>
      <c r="C2049" s="2">
        <v>2905</v>
      </c>
      <c r="D2049" s="5" t="str">
        <f t="shared" si="31"/>
        <v/>
      </c>
      <c r="E2049" t="s">
        <v>85</v>
      </c>
    </row>
    <row r="2050" spans="1:5" ht="15.75" outlineLevel="1" x14ac:dyDescent="0.25">
      <c r="A2050" s="25">
        <f>A2049</f>
        <v>44021</v>
      </c>
      <c r="B2050" s="26" t="str">
        <f>B2049</f>
        <v>INFRAMARK LLC</v>
      </c>
      <c r="C2050" s="24">
        <f>SUBTOTAL(9,C2049:C2049)</f>
        <v>2905</v>
      </c>
      <c r="D2050" s="24" t="s">
        <v>1012</v>
      </c>
    </row>
    <row r="2051" spans="1:5" outlineLevel="2" x14ac:dyDescent="0.2">
      <c r="A2051" s="29">
        <v>44021</v>
      </c>
      <c r="B2051" s="1" t="s">
        <v>226</v>
      </c>
      <c r="C2051" s="2">
        <v>1899.2</v>
      </c>
      <c r="D2051" s="5" t="str">
        <f t="shared" si="31"/>
        <v/>
      </c>
      <c r="E2051" t="s">
        <v>67</v>
      </c>
    </row>
    <row r="2052" spans="1:5" outlineLevel="2" x14ac:dyDescent="0.2">
      <c r="A2052" s="29">
        <v>44021</v>
      </c>
      <c r="B2052" s="1" t="s">
        <v>226</v>
      </c>
      <c r="C2052" s="2">
        <v>2848.8</v>
      </c>
      <c r="D2052" s="5" t="str">
        <f t="shared" si="31"/>
        <v/>
      </c>
      <c r="E2052" t="s">
        <v>67</v>
      </c>
    </row>
    <row r="2053" spans="1:5" ht="15.75" outlineLevel="1" x14ac:dyDescent="0.25">
      <c r="A2053" s="25">
        <f>A2052</f>
        <v>44021</v>
      </c>
      <c r="B2053" s="26" t="str">
        <f>B2052</f>
        <v>DISTRIBUTOR OPERATIONS INC</v>
      </c>
      <c r="C2053" s="24">
        <f>SUBTOTAL(9,C2051:C2052)</f>
        <v>4748</v>
      </c>
      <c r="D2053" s="24" t="s">
        <v>1012</v>
      </c>
    </row>
    <row r="2054" spans="1:5" outlineLevel="2" x14ac:dyDescent="0.2">
      <c r="A2054" s="29">
        <v>44021</v>
      </c>
      <c r="B2054" s="1" t="s">
        <v>629</v>
      </c>
      <c r="C2054" s="2">
        <v>8075</v>
      </c>
      <c r="D2054" s="5" t="str">
        <f t="shared" si="31"/>
        <v/>
      </c>
      <c r="E2054" t="s">
        <v>63</v>
      </c>
    </row>
    <row r="2055" spans="1:5" ht="15.75" outlineLevel="1" x14ac:dyDescent="0.25">
      <c r="A2055" s="25">
        <f>A2054</f>
        <v>44021</v>
      </c>
      <c r="B2055" s="26" t="str">
        <f>B2054</f>
        <v>JEFF SZYMANSKI</v>
      </c>
      <c r="C2055" s="24">
        <f>SUBTOTAL(9,C2054:C2054)</f>
        <v>8075</v>
      </c>
      <c r="D2055" s="24" t="s">
        <v>1012</v>
      </c>
    </row>
    <row r="2056" spans="1:5" outlineLevel="2" x14ac:dyDescent="0.2">
      <c r="A2056" s="29">
        <v>44021</v>
      </c>
      <c r="B2056" s="1" t="s">
        <v>630</v>
      </c>
      <c r="C2056" s="2">
        <v>4900</v>
      </c>
      <c r="D2056" s="5" t="str">
        <f t="shared" ref="D2056:D2119" si="32">IF(E2056="","TOTAL","")</f>
        <v/>
      </c>
      <c r="E2056" t="s">
        <v>63</v>
      </c>
    </row>
    <row r="2057" spans="1:5" ht="15.75" outlineLevel="1" x14ac:dyDescent="0.25">
      <c r="A2057" s="25">
        <f>A2056</f>
        <v>44021</v>
      </c>
      <c r="B2057" s="26" t="str">
        <f>B2056</f>
        <v>EDWARD JIMENEZ</v>
      </c>
      <c r="C2057" s="24">
        <f>SUBTOTAL(9,C2056:C2056)</f>
        <v>4900</v>
      </c>
      <c r="D2057" s="24" t="s">
        <v>1012</v>
      </c>
    </row>
    <row r="2058" spans="1:5" outlineLevel="2" x14ac:dyDescent="0.2">
      <c r="A2058" s="29">
        <v>44021</v>
      </c>
      <c r="B2058" s="1" t="s">
        <v>40</v>
      </c>
      <c r="C2058" s="2">
        <v>24.62</v>
      </c>
      <c r="D2058" s="5" t="str">
        <f t="shared" si="32"/>
        <v/>
      </c>
      <c r="E2058" t="s">
        <v>67</v>
      </c>
    </row>
    <row r="2059" spans="1:5" outlineLevel="2" x14ac:dyDescent="0.2">
      <c r="A2059" s="29">
        <v>44021</v>
      </c>
      <c r="B2059" s="1" t="s">
        <v>40</v>
      </c>
      <c r="C2059" s="2">
        <v>129.91</v>
      </c>
      <c r="D2059" s="5" t="str">
        <f t="shared" si="32"/>
        <v/>
      </c>
      <c r="E2059" t="s">
        <v>67</v>
      </c>
    </row>
    <row r="2060" spans="1:5" outlineLevel="2" x14ac:dyDescent="0.2">
      <c r="A2060" s="29">
        <v>44021</v>
      </c>
      <c r="B2060" s="1" t="s">
        <v>40</v>
      </c>
      <c r="C2060" s="2">
        <v>17.5</v>
      </c>
      <c r="D2060" s="5" t="str">
        <f t="shared" si="32"/>
        <v/>
      </c>
      <c r="E2060" t="s">
        <v>67</v>
      </c>
    </row>
    <row r="2061" spans="1:5" outlineLevel="2" x14ac:dyDescent="0.2">
      <c r="A2061" s="29">
        <v>44021</v>
      </c>
      <c r="B2061" s="1" t="s">
        <v>40</v>
      </c>
      <c r="C2061" s="2">
        <v>84.62</v>
      </c>
      <c r="D2061" s="5" t="str">
        <f t="shared" si="32"/>
        <v/>
      </c>
      <c r="E2061" t="s">
        <v>67</v>
      </c>
    </row>
    <row r="2062" spans="1:5" outlineLevel="2" x14ac:dyDescent="0.2">
      <c r="A2062" s="29">
        <v>44021</v>
      </c>
      <c r="B2062" s="1" t="s">
        <v>40</v>
      </c>
      <c r="C2062" s="2">
        <v>143.34</v>
      </c>
      <c r="D2062" s="5" t="str">
        <f t="shared" si="32"/>
        <v/>
      </c>
      <c r="E2062" t="s">
        <v>67</v>
      </c>
    </row>
    <row r="2063" spans="1:5" outlineLevel="2" x14ac:dyDescent="0.2">
      <c r="A2063" s="29">
        <v>44021</v>
      </c>
      <c r="B2063" s="1" t="s">
        <v>40</v>
      </c>
      <c r="C2063" s="2">
        <v>7.92</v>
      </c>
      <c r="D2063" s="5" t="str">
        <f t="shared" si="32"/>
        <v/>
      </c>
      <c r="E2063" t="s">
        <v>67</v>
      </c>
    </row>
    <row r="2064" spans="1:5" outlineLevel="2" x14ac:dyDescent="0.2">
      <c r="A2064" s="29">
        <v>44021</v>
      </c>
      <c r="B2064" s="1" t="s">
        <v>40</v>
      </c>
      <c r="C2064" s="2">
        <v>7.69</v>
      </c>
      <c r="D2064" s="5" t="str">
        <f t="shared" si="32"/>
        <v/>
      </c>
      <c r="E2064" t="s">
        <v>67</v>
      </c>
    </row>
    <row r="2065" spans="1:5" outlineLevel="2" x14ac:dyDescent="0.2">
      <c r="A2065" s="29">
        <v>44021</v>
      </c>
      <c r="B2065" s="1" t="s">
        <v>40</v>
      </c>
      <c r="C2065" s="2">
        <v>136.16999999999999</v>
      </c>
      <c r="D2065" s="5" t="str">
        <f t="shared" si="32"/>
        <v/>
      </c>
      <c r="E2065" t="s">
        <v>67</v>
      </c>
    </row>
    <row r="2066" spans="1:5" outlineLevel="2" x14ac:dyDescent="0.2">
      <c r="A2066" s="29">
        <v>44021</v>
      </c>
      <c r="B2066" s="1" t="s">
        <v>40</v>
      </c>
      <c r="C2066" s="2">
        <v>100.48</v>
      </c>
      <c r="D2066" s="5" t="str">
        <f t="shared" si="32"/>
        <v/>
      </c>
      <c r="E2066" t="s">
        <v>67</v>
      </c>
    </row>
    <row r="2067" spans="1:5" outlineLevel="2" x14ac:dyDescent="0.2">
      <c r="A2067" s="29">
        <v>44021</v>
      </c>
      <c r="B2067" s="1" t="s">
        <v>40</v>
      </c>
      <c r="C2067" s="2">
        <v>108.16</v>
      </c>
      <c r="D2067" s="5" t="str">
        <f t="shared" si="32"/>
        <v/>
      </c>
      <c r="E2067" t="s">
        <v>67</v>
      </c>
    </row>
    <row r="2068" spans="1:5" outlineLevel="2" x14ac:dyDescent="0.2">
      <c r="A2068" s="29">
        <v>44021</v>
      </c>
      <c r="B2068" s="1" t="s">
        <v>40</v>
      </c>
      <c r="C2068" s="2">
        <v>23.83</v>
      </c>
      <c r="D2068" s="5" t="str">
        <f t="shared" si="32"/>
        <v/>
      </c>
      <c r="E2068" t="s">
        <v>67</v>
      </c>
    </row>
    <row r="2069" spans="1:5" outlineLevel="2" x14ac:dyDescent="0.2">
      <c r="A2069" s="29">
        <v>44021</v>
      </c>
      <c r="B2069" s="1" t="s">
        <v>40</v>
      </c>
      <c r="C2069" s="2">
        <v>82.06</v>
      </c>
      <c r="D2069" s="5" t="str">
        <f t="shared" si="32"/>
        <v/>
      </c>
      <c r="E2069" t="s">
        <v>67</v>
      </c>
    </row>
    <row r="2070" spans="1:5" outlineLevel="2" x14ac:dyDescent="0.2">
      <c r="A2070" s="29">
        <v>44021</v>
      </c>
      <c r="B2070" s="1" t="s">
        <v>40</v>
      </c>
      <c r="C2070" s="2">
        <v>124.44</v>
      </c>
      <c r="D2070" s="5" t="str">
        <f t="shared" si="32"/>
        <v/>
      </c>
      <c r="E2070" t="s">
        <v>67</v>
      </c>
    </row>
    <row r="2071" spans="1:5" ht="15.75" outlineLevel="1" x14ac:dyDescent="0.25">
      <c r="A2071" s="25">
        <f>A2070</f>
        <v>44021</v>
      </c>
      <c r="B2071" s="26" t="str">
        <f>B2070</f>
        <v>JOHNSTONE SUPPLY</v>
      </c>
      <c r="C2071" s="24">
        <f>SUBTOTAL(9,C2058:C2070)</f>
        <v>990.74</v>
      </c>
      <c r="D2071" s="24" t="s">
        <v>1012</v>
      </c>
    </row>
    <row r="2072" spans="1:5" outlineLevel="2" x14ac:dyDescent="0.2">
      <c r="A2072" s="29">
        <v>44021</v>
      </c>
      <c r="B2072" s="1" t="s">
        <v>135</v>
      </c>
      <c r="C2072" s="2">
        <v>9.99</v>
      </c>
      <c r="D2072" s="5" t="str">
        <f t="shared" si="32"/>
        <v/>
      </c>
      <c r="E2072" t="s">
        <v>66</v>
      </c>
    </row>
    <row r="2073" spans="1:5" ht="15.75" outlineLevel="1" x14ac:dyDescent="0.25">
      <c r="A2073" s="25">
        <f>A2072</f>
        <v>44021</v>
      </c>
      <c r="B2073" s="26" t="str">
        <f>B2072</f>
        <v>J.W. PEPPER AND SON INC</v>
      </c>
      <c r="C2073" s="24">
        <f>SUBTOTAL(9,C2072:C2072)</f>
        <v>9.99</v>
      </c>
      <c r="D2073" s="24" t="s">
        <v>1012</v>
      </c>
    </row>
    <row r="2074" spans="1:5" outlineLevel="2" x14ac:dyDescent="0.2">
      <c r="A2074" s="29">
        <v>44021</v>
      </c>
      <c r="B2074" s="1" t="s">
        <v>631</v>
      </c>
      <c r="C2074" s="2">
        <v>1024.07</v>
      </c>
      <c r="D2074" s="5" t="str">
        <f t="shared" si="32"/>
        <v/>
      </c>
      <c r="E2074" t="s">
        <v>65</v>
      </c>
    </row>
    <row r="2075" spans="1:5" ht="15.75" outlineLevel="1" x14ac:dyDescent="0.25">
      <c r="A2075" s="25">
        <f>A2074</f>
        <v>44021</v>
      </c>
      <c r="B2075" s="26" t="str">
        <f>B2074</f>
        <v>JOSTENS INC</v>
      </c>
      <c r="C2075" s="24">
        <f>SUBTOTAL(9,C2074:C2074)</f>
        <v>1024.07</v>
      </c>
      <c r="D2075" s="24" t="s">
        <v>1012</v>
      </c>
    </row>
    <row r="2076" spans="1:5" outlineLevel="2" x14ac:dyDescent="0.2">
      <c r="A2076" s="29">
        <v>44021</v>
      </c>
      <c r="B2076" s="1" t="s">
        <v>632</v>
      </c>
      <c r="C2076" s="2">
        <v>690</v>
      </c>
      <c r="D2076" s="5" t="str">
        <f t="shared" si="32"/>
        <v/>
      </c>
      <c r="E2076" t="s">
        <v>79</v>
      </c>
    </row>
    <row r="2077" spans="1:5" ht="15.75" outlineLevel="1" x14ac:dyDescent="0.25">
      <c r="A2077" s="25">
        <f>A2076</f>
        <v>44021</v>
      </c>
      <c r="B2077" s="26" t="str">
        <f>B2076</f>
        <v>RONALD DREW LANDRY</v>
      </c>
      <c r="C2077" s="24">
        <f>SUBTOTAL(9,C2076:C2076)</f>
        <v>690</v>
      </c>
      <c r="D2077" s="24" t="s">
        <v>1012</v>
      </c>
    </row>
    <row r="2078" spans="1:5" outlineLevel="2" x14ac:dyDescent="0.2">
      <c r="A2078" s="29">
        <v>44021</v>
      </c>
      <c r="B2078" s="1" t="s">
        <v>633</v>
      </c>
      <c r="C2078" s="2">
        <v>5030</v>
      </c>
      <c r="D2078" s="5" t="str">
        <f t="shared" si="32"/>
        <v/>
      </c>
      <c r="E2078" t="s">
        <v>186</v>
      </c>
    </row>
    <row r="2079" spans="1:5" ht="15.75" outlineLevel="1" x14ac:dyDescent="0.25">
      <c r="A2079" s="25">
        <f>A2078</f>
        <v>44021</v>
      </c>
      <c r="B2079" s="26" t="str">
        <f>B2078</f>
        <v>MINIPCR</v>
      </c>
      <c r="C2079" s="24">
        <f>SUBTOTAL(9,C2078:C2078)</f>
        <v>5030</v>
      </c>
      <c r="D2079" s="24" t="s">
        <v>1012</v>
      </c>
    </row>
    <row r="2080" spans="1:5" outlineLevel="2" x14ac:dyDescent="0.2">
      <c r="A2080" s="29">
        <v>44021</v>
      </c>
      <c r="B2080" s="1" t="s">
        <v>32</v>
      </c>
      <c r="C2080" s="2">
        <v>154.91999999999999</v>
      </c>
      <c r="D2080" s="5" t="str">
        <f t="shared" si="32"/>
        <v/>
      </c>
      <c r="E2080" t="s">
        <v>65</v>
      </c>
    </row>
    <row r="2081" spans="1:5" outlineLevel="2" x14ac:dyDescent="0.2">
      <c r="A2081" s="29">
        <v>44021</v>
      </c>
      <c r="B2081" s="1" t="s">
        <v>32</v>
      </c>
      <c r="C2081" s="2">
        <v>4.5599999999999996</v>
      </c>
      <c r="D2081" s="5" t="str">
        <f t="shared" si="32"/>
        <v/>
      </c>
      <c r="E2081" t="s">
        <v>65</v>
      </c>
    </row>
    <row r="2082" spans="1:5" outlineLevel="2" x14ac:dyDescent="0.2">
      <c r="A2082" s="29">
        <v>44021</v>
      </c>
      <c r="B2082" s="1" t="s">
        <v>32</v>
      </c>
      <c r="C2082" s="2">
        <v>236.94</v>
      </c>
      <c r="D2082" s="5" t="str">
        <f t="shared" si="32"/>
        <v/>
      </c>
      <c r="E2082" t="s">
        <v>65</v>
      </c>
    </row>
    <row r="2083" spans="1:5" outlineLevel="2" x14ac:dyDescent="0.2">
      <c r="A2083" s="29">
        <v>44021</v>
      </c>
      <c r="B2083" s="1" t="s">
        <v>32</v>
      </c>
      <c r="C2083" s="2">
        <v>31.09</v>
      </c>
      <c r="D2083" s="5" t="str">
        <f t="shared" si="32"/>
        <v/>
      </c>
      <c r="E2083" t="s">
        <v>65</v>
      </c>
    </row>
    <row r="2084" spans="1:5" outlineLevel="2" x14ac:dyDescent="0.2">
      <c r="A2084" s="29">
        <v>44021</v>
      </c>
      <c r="B2084" s="1" t="s">
        <v>32</v>
      </c>
      <c r="C2084" s="2">
        <v>377.71</v>
      </c>
      <c r="D2084" s="5" t="str">
        <f t="shared" si="32"/>
        <v/>
      </c>
      <c r="E2084" t="s">
        <v>65</v>
      </c>
    </row>
    <row r="2085" spans="1:5" outlineLevel="2" x14ac:dyDescent="0.2">
      <c r="A2085" s="29">
        <v>44021</v>
      </c>
      <c r="B2085" s="1" t="s">
        <v>32</v>
      </c>
      <c r="C2085" s="2">
        <v>50.19</v>
      </c>
      <c r="D2085" s="5" t="str">
        <f t="shared" si="32"/>
        <v/>
      </c>
      <c r="E2085" t="s">
        <v>65</v>
      </c>
    </row>
    <row r="2086" spans="1:5" ht="15.75" outlineLevel="1" x14ac:dyDescent="0.25">
      <c r="A2086" s="25">
        <f>A2085</f>
        <v>44021</v>
      </c>
      <c r="B2086" s="26" t="str">
        <f>B2085</f>
        <v>NASCO</v>
      </c>
      <c r="C2086" s="24">
        <f>SUBTOTAL(9,C2080:C2085)</f>
        <v>855.40999999999985</v>
      </c>
      <c r="D2086" s="24" t="s">
        <v>1012</v>
      </c>
    </row>
    <row r="2087" spans="1:5" outlineLevel="2" x14ac:dyDescent="0.2">
      <c r="A2087" s="29">
        <v>44021</v>
      </c>
      <c r="B2087" s="1" t="s">
        <v>416</v>
      </c>
      <c r="C2087" s="2">
        <v>149</v>
      </c>
      <c r="D2087" s="5" t="str">
        <f t="shared" si="32"/>
        <v/>
      </c>
      <c r="E2087" t="s">
        <v>69</v>
      </c>
    </row>
    <row r="2088" spans="1:5" ht="15.75" outlineLevel="1" x14ac:dyDescent="0.25">
      <c r="A2088" s="25">
        <f>A2087</f>
        <v>44021</v>
      </c>
      <c r="B2088" s="26" t="str">
        <f>B2087</f>
        <v>NCTM</v>
      </c>
      <c r="C2088" s="24">
        <f>SUBTOTAL(9,C2087:C2087)</f>
        <v>149</v>
      </c>
      <c r="D2088" s="24" t="s">
        <v>1012</v>
      </c>
    </row>
    <row r="2089" spans="1:5" outlineLevel="2" x14ac:dyDescent="0.2">
      <c r="A2089" s="29">
        <v>44021</v>
      </c>
      <c r="B2089" s="1" t="s">
        <v>259</v>
      </c>
      <c r="C2089" s="2">
        <v>280.5</v>
      </c>
      <c r="D2089" s="5" t="str">
        <f t="shared" si="32"/>
        <v/>
      </c>
      <c r="E2089" t="s">
        <v>186</v>
      </c>
    </row>
    <row r="2090" spans="1:5" ht="15.75" outlineLevel="1" x14ac:dyDescent="0.25">
      <c r="A2090" s="25">
        <f>A2089</f>
        <v>44021</v>
      </c>
      <c r="B2090" s="26" t="str">
        <f>B2089</f>
        <v>CENGAGE LEARNING INC</v>
      </c>
      <c r="C2090" s="24">
        <f>SUBTOTAL(9,C2089:C2089)</f>
        <v>280.5</v>
      </c>
      <c r="D2090" s="24" t="s">
        <v>1012</v>
      </c>
    </row>
    <row r="2091" spans="1:5" outlineLevel="2" x14ac:dyDescent="0.2">
      <c r="A2091" s="29">
        <v>44021</v>
      </c>
      <c r="B2091" s="1" t="s">
        <v>264</v>
      </c>
      <c r="C2091" s="2">
        <v>70</v>
      </c>
      <c r="D2091" s="5" t="str">
        <f t="shared" si="32"/>
        <v/>
      </c>
      <c r="E2091" t="s">
        <v>69</v>
      </c>
    </row>
    <row r="2092" spans="1:5" outlineLevel="2" x14ac:dyDescent="0.2">
      <c r="A2092" s="29">
        <v>44021</v>
      </c>
      <c r="B2092" s="1" t="s">
        <v>264</v>
      </c>
      <c r="C2092" s="2">
        <v>100</v>
      </c>
      <c r="D2092" s="5" t="str">
        <f t="shared" si="32"/>
        <v/>
      </c>
      <c r="E2092" t="s">
        <v>69</v>
      </c>
    </row>
    <row r="2093" spans="1:5" ht="15.75" outlineLevel="1" x14ac:dyDescent="0.25">
      <c r="A2093" s="25">
        <f>A2092</f>
        <v>44021</v>
      </c>
      <c r="B2093" s="26" t="str">
        <f>B2092</f>
        <v>NATIONAL TECHNICAL HONOR SOCIETY</v>
      </c>
      <c r="C2093" s="24">
        <f>SUBTOTAL(9,C2091:C2092)</f>
        <v>170</v>
      </c>
      <c r="D2093" s="24" t="s">
        <v>1012</v>
      </c>
    </row>
    <row r="2094" spans="1:5" outlineLevel="2" x14ac:dyDescent="0.2">
      <c r="A2094" s="29">
        <v>44021</v>
      </c>
      <c r="B2094" s="1" t="s">
        <v>350</v>
      </c>
      <c r="C2094" s="2">
        <v>3744</v>
      </c>
      <c r="D2094" s="5" t="str">
        <f t="shared" si="32"/>
        <v/>
      </c>
      <c r="E2094" t="s">
        <v>78</v>
      </c>
    </row>
    <row r="2095" spans="1:5" outlineLevel="2" x14ac:dyDescent="0.2">
      <c r="A2095" s="29">
        <v>44021</v>
      </c>
      <c r="B2095" s="1" t="s">
        <v>350</v>
      </c>
      <c r="C2095" s="2">
        <v>527.88</v>
      </c>
      <c r="D2095" s="5" t="str">
        <f t="shared" si="32"/>
        <v/>
      </c>
      <c r="E2095" t="s">
        <v>186</v>
      </c>
    </row>
    <row r="2096" spans="1:5" ht="15.75" outlineLevel="1" x14ac:dyDescent="0.25">
      <c r="A2096" s="25">
        <f>A2095</f>
        <v>44021</v>
      </c>
      <c r="B2096" s="26" t="str">
        <f>B2095</f>
        <v>NCS PEARSON INC</v>
      </c>
      <c r="C2096" s="24">
        <f>SUBTOTAL(9,C2094:C2095)</f>
        <v>4271.88</v>
      </c>
      <c r="D2096" s="24" t="s">
        <v>1012</v>
      </c>
    </row>
    <row r="2097" spans="1:5" outlineLevel="2" x14ac:dyDescent="0.2">
      <c r="A2097" s="29">
        <v>44021</v>
      </c>
      <c r="B2097" s="1" t="s">
        <v>634</v>
      </c>
      <c r="C2097" s="2">
        <v>150</v>
      </c>
      <c r="D2097" s="5" t="str">
        <f t="shared" si="32"/>
        <v/>
      </c>
      <c r="E2097" t="s">
        <v>199</v>
      </c>
    </row>
    <row r="2098" spans="1:5" ht="15.75" outlineLevel="1" x14ac:dyDescent="0.25">
      <c r="A2098" s="25">
        <f>A2097</f>
        <v>44021</v>
      </c>
      <c r="B2098" s="26" t="str">
        <f>B2097</f>
        <v>NEEDVILLE ISD</v>
      </c>
      <c r="C2098" s="24">
        <f>SUBTOTAL(9,C2097:C2097)</f>
        <v>150</v>
      </c>
      <c r="D2098" s="24" t="s">
        <v>1012</v>
      </c>
    </row>
    <row r="2099" spans="1:5" outlineLevel="2" x14ac:dyDescent="0.2">
      <c r="A2099" s="29">
        <v>44021</v>
      </c>
      <c r="B2099" s="1" t="s">
        <v>154</v>
      </c>
      <c r="C2099" s="2">
        <v>113.4</v>
      </c>
      <c r="D2099" s="5" t="str">
        <f t="shared" si="32"/>
        <v/>
      </c>
      <c r="E2099" t="s">
        <v>186</v>
      </c>
    </row>
    <row r="2100" spans="1:5" outlineLevel="2" x14ac:dyDescent="0.2">
      <c r="A2100" s="29">
        <v>44021</v>
      </c>
      <c r="B2100" s="1" t="s">
        <v>154</v>
      </c>
      <c r="C2100" s="2">
        <v>4770</v>
      </c>
      <c r="D2100" s="5" t="str">
        <f t="shared" si="32"/>
        <v/>
      </c>
      <c r="E2100" t="s">
        <v>186</v>
      </c>
    </row>
    <row r="2101" spans="1:5" outlineLevel="2" x14ac:dyDescent="0.2">
      <c r="A2101" s="29">
        <v>44021</v>
      </c>
      <c r="B2101" s="1" t="s">
        <v>154</v>
      </c>
      <c r="C2101" s="2">
        <v>10875</v>
      </c>
      <c r="D2101" s="5" t="str">
        <f t="shared" si="32"/>
        <v/>
      </c>
      <c r="E2101" t="s">
        <v>78</v>
      </c>
    </row>
    <row r="2102" spans="1:5" outlineLevel="2" x14ac:dyDescent="0.2">
      <c r="A2102" s="29">
        <v>44021</v>
      </c>
      <c r="B2102" s="1" t="s">
        <v>154</v>
      </c>
      <c r="C2102" s="2">
        <v>196.24</v>
      </c>
      <c r="D2102" s="5" t="str">
        <f t="shared" si="32"/>
        <v/>
      </c>
      <c r="E2102" t="s">
        <v>186</v>
      </c>
    </row>
    <row r="2103" spans="1:5" outlineLevel="2" x14ac:dyDescent="0.2">
      <c r="A2103" s="29">
        <v>44021</v>
      </c>
      <c r="B2103" s="1" t="s">
        <v>154</v>
      </c>
      <c r="C2103" s="2">
        <v>1200</v>
      </c>
      <c r="D2103" s="5" t="str">
        <f t="shared" si="32"/>
        <v/>
      </c>
      <c r="E2103" t="s">
        <v>186</v>
      </c>
    </row>
    <row r="2104" spans="1:5" ht="15.75" outlineLevel="1" x14ac:dyDescent="0.25">
      <c r="A2104" s="25">
        <f>A2103</f>
        <v>44021</v>
      </c>
      <c r="B2104" s="26" t="str">
        <f>B2103</f>
        <v>NETSYNC NETWORK SOLUTIONS</v>
      </c>
      <c r="C2104" s="24">
        <f>SUBTOTAL(9,C2099:C2103)</f>
        <v>17154.64</v>
      </c>
      <c r="D2104" s="24" t="s">
        <v>1012</v>
      </c>
    </row>
    <row r="2105" spans="1:5" outlineLevel="2" x14ac:dyDescent="0.2">
      <c r="A2105" s="29">
        <v>44021</v>
      </c>
      <c r="B2105" s="1" t="s">
        <v>49</v>
      </c>
      <c r="C2105" s="2">
        <v>77.98</v>
      </c>
      <c r="D2105" s="5" t="str">
        <f t="shared" si="32"/>
        <v/>
      </c>
      <c r="E2105" t="s">
        <v>65</v>
      </c>
    </row>
    <row r="2106" spans="1:5" outlineLevel="2" x14ac:dyDescent="0.2">
      <c r="A2106" s="29">
        <v>44021</v>
      </c>
      <c r="B2106" s="1" t="s">
        <v>49</v>
      </c>
      <c r="C2106" s="2">
        <v>11.18</v>
      </c>
      <c r="D2106" s="5" t="str">
        <f t="shared" si="32"/>
        <v/>
      </c>
      <c r="E2106" t="s">
        <v>65</v>
      </c>
    </row>
    <row r="2107" spans="1:5" outlineLevel="2" x14ac:dyDescent="0.2">
      <c r="A2107" s="29">
        <v>44021</v>
      </c>
      <c r="B2107" s="1" t="s">
        <v>49</v>
      </c>
      <c r="C2107" s="2">
        <v>423.96</v>
      </c>
      <c r="D2107" s="5" t="str">
        <f t="shared" si="32"/>
        <v/>
      </c>
      <c r="E2107" t="s">
        <v>65</v>
      </c>
    </row>
    <row r="2108" spans="1:5" outlineLevel="2" x14ac:dyDescent="0.2">
      <c r="A2108" s="29">
        <v>44021</v>
      </c>
      <c r="B2108" s="1" t="s">
        <v>49</v>
      </c>
      <c r="C2108" s="2">
        <v>438.55</v>
      </c>
      <c r="D2108" s="5" t="str">
        <f t="shared" si="32"/>
        <v/>
      </c>
      <c r="E2108" t="s">
        <v>65</v>
      </c>
    </row>
    <row r="2109" spans="1:5" outlineLevel="2" x14ac:dyDescent="0.2">
      <c r="A2109" s="29">
        <v>44021</v>
      </c>
      <c r="B2109" s="1" t="s">
        <v>49</v>
      </c>
      <c r="C2109" s="2">
        <v>102.39</v>
      </c>
      <c r="D2109" s="5" t="str">
        <f t="shared" si="32"/>
        <v/>
      </c>
      <c r="E2109" t="s">
        <v>65</v>
      </c>
    </row>
    <row r="2110" spans="1:5" outlineLevel="2" x14ac:dyDescent="0.2">
      <c r="A2110" s="29">
        <v>44021</v>
      </c>
      <c r="B2110" s="1" t="s">
        <v>49</v>
      </c>
      <c r="C2110" s="2">
        <v>39.49</v>
      </c>
      <c r="D2110" s="5" t="str">
        <f t="shared" si="32"/>
        <v/>
      </c>
      <c r="E2110" t="s">
        <v>65</v>
      </c>
    </row>
    <row r="2111" spans="1:5" outlineLevel="2" x14ac:dyDescent="0.2">
      <c r="A2111" s="29">
        <v>44021</v>
      </c>
      <c r="B2111" s="1" t="s">
        <v>49</v>
      </c>
      <c r="C2111" s="2">
        <v>30.19</v>
      </c>
      <c r="D2111" s="5" t="str">
        <f t="shared" si="32"/>
        <v/>
      </c>
      <c r="E2111" t="s">
        <v>65</v>
      </c>
    </row>
    <row r="2112" spans="1:5" outlineLevel="2" x14ac:dyDescent="0.2">
      <c r="A2112" s="29">
        <v>44021</v>
      </c>
      <c r="B2112" s="1" t="s">
        <v>49</v>
      </c>
      <c r="C2112" s="2">
        <v>37.979999999999997</v>
      </c>
      <c r="D2112" s="5" t="str">
        <f t="shared" si="32"/>
        <v/>
      </c>
      <c r="E2112" t="s">
        <v>65</v>
      </c>
    </row>
    <row r="2113" spans="1:5" outlineLevel="2" x14ac:dyDescent="0.2">
      <c r="A2113" s="29">
        <v>44021</v>
      </c>
      <c r="B2113" s="1" t="s">
        <v>49</v>
      </c>
      <c r="C2113" s="2">
        <v>472.01</v>
      </c>
      <c r="D2113" s="5" t="str">
        <f t="shared" si="32"/>
        <v/>
      </c>
      <c r="E2113" t="s">
        <v>65</v>
      </c>
    </row>
    <row r="2114" spans="1:5" outlineLevel="2" x14ac:dyDescent="0.2">
      <c r="A2114" s="29">
        <v>44021</v>
      </c>
      <c r="B2114" s="1" t="s">
        <v>49</v>
      </c>
      <c r="C2114" s="2">
        <v>14.09</v>
      </c>
      <c r="D2114" s="5" t="str">
        <f t="shared" si="32"/>
        <v/>
      </c>
      <c r="E2114" t="s">
        <v>65</v>
      </c>
    </row>
    <row r="2115" spans="1:5" outlineLevel="2" x14ac:dyDescent="0.2">
      <c r="A2115" s="29">
        <v>44021</v>
      </c>
      <c r="B2115" s="1" t="s">
        <v>49</v>
      </c>
      <c r="C2115" s="2">
        <v>370.02</v>
      </c>
      <c r="D2115" s="5" t="str">
        <f t="shared" si="32"/>
        <v/>
      </c>
      <c r="E2115" t="s">
        <v>65</v>
      </c>
    </row>
    <row r="2116" spans="1:5" ht="15.75" outlineLevel="1" x14ac:dyDescent="0.25">
      <c r="A2116" s="25">
        <f>A2115</f>
        <v>44021</v>
      </c>
      <c r="B2116" s="26" t="str">
        <f>B2115</f>
        <v>OFFICE DEPOT</v>
      </c>
      <c r="C2116" s="24">
        <f>SUBTOTAL(9,C2105:C2115)</f>
        <v>2017.8400000000001</v>
      </c>
      <c r="D2116" s="24" t="s">
        <v>1012</v>
      </c>
    </row>
    <row r="2117" spans="1:5" outlineLevel="2" x14ac:dyDescent="0.2">
      <c r="A2117" s="29">
        <v>44021</v>
      </c>
      <c r="B2117" s="1" t="s">
        <v>635</v>
      </c>
      <c r="C2117" s="2">
        <v>350</v>
      </c>
      <c r="D2117" s="5" t="str">
        <f t="shared" si="32"/>
        <v/>
      </c>
      <c r="E2117" t="s">
        <v>71</v>
      </c>
    </row>
    <row r="2118" spans="1:5" ht="15.75" outlineLevel="1" x14ac:dyDescent="0.25">
      <c r="A2118" s="25">
        <f>A2117</f>
        <v>44021</v>
      </c>
      <c r="B2118" s="26" t="str">
        <f>B2117</f>
        <v>OFFICMAKERS INC</v>
      </c>
      <c r="C2118" s="24">
        <f>SUBTOTAL(9,C2117:C2117)</f>
        <v>350</v>
      </c>
      <c r="D2118" s="24" t="s">
        <v>1012</v>
      </c>
    </row>
    <row r="2119" spans="1:5" outlineLevel="2" x14ac:dyDescent="0.2">
      <c r="A2119" s="29">
        <v>44021</v>
      </c>
      <c r="B2119" s="1" t="s">
        <v>266</v>
      </c>
      <c r="C2119" s="2">
        <v>2250</v>
      </c>
      <c r="D2119" s="5" t="str">
        <f t="shared" si="32"/>
        <v/>
      </c>
      <c r="E2119" t="s">
        <v>146</v>
      </c>
    </row>
    <row r="2120" spans="1:5" outlineLevel="2" x14ac:dyDescent="0.2">
      <c r="A2120" s="29">
        <v>44021</v>
      </c>
      <c r="B2120" s="1" t="s">
        <v>266</v>
      </c>
      <c r="C2120" s="2">
        <v>270</v>
      </c>
      <c r="D2120" s="5" t="str">
        <f t="shared" ref="D2120:D2183" si="33">IF(E2120="","TOTAL","")</f>
        <v/>
      </c>
      <c r="E2120" t="s">
        <v>146</v>
      </c>
    </row>
    <row r="2121" spans="1:5" ht="15.75" outlineLevel="1" x14ac:dyDescent="0.25">
      <c r="A2121" s="25">
        <f>A2120</f>
        <v>44021</v>
      </c>
      <c r="B2121" s="26" t="str">
        <f>B2120</f>
        <v>ONLINE LEARNING CONSORTIUM INC</v>
      </c>
      <c r="C2121" s="24">
        <f>SUBTOTAL(9,C2119:C2120)</f>
        <v>2520</v>
      </c>
      <c r="D2121" s="24" t="s">
        <v>1012</v>
      </c>
    </row>
    <row r="2122" spans="1:5" outlineLevel="2" x14ac:dyDescent="0.2">
      <c r="A2122" s="29">
        <v>44021</v>
      </c>
      <c r="B2122" s="1" t="s">
        <v>26</v>
      </c>
      <c r="C2122" s="2">
        <v>181.4</v>
      </c>
      <c r="D2122" s="5" t="str">
        <f t="shared" si="33"/>
        <v/>
      </c>
      <c r="E2122" t="s">
        <v>67</v>
      </c>
    </row>
    <row r="2123" spans="1:5" outlineLevel="2" x14ac:dyDescent="0.2">
      <c r="A2123" s="29">
        <v>44021</v>
      </c>
      <c r="B2123" s="1" t="s">
        <v>26</v>
      </c>
      <c r="C2123" s="2">
        <v>6.49</v>
      </c>
      <c r="D2123" s="5" t="str">
        <f t="shared" si="33"/>
        <v/>
      </c>
      <c r="E2123" t="s">
        <v>67</v>
      </c>
    </row>
    <row r="2124" spans="1:5" outlineLevel="2" x14ac:dyDescent="0.2">
      <c r="A2124" s="29">
        <v>44021</v>
      </c>
      <c r="B2124" s="1" t="s">
        <v>26</v>
      </c>
      <c r="C2124" s="2">
        <v>307.12</v>
      </c>
      <c r="D2124" s="5" t="str">
        <f t="shared" si="33"/>
        <v/>
      </c>
      <c r="E2124" t="s">
        <v>67</v>
      </c>
    </row>
    <row r="2125" spans="1:5" ht="15.75" outlineLevel="1" x14ac:dyDescent="0.25">
      <c r="A2125" s="25">
        <f>A2124</f>
        <v>44021</v>
      </c>
      <c r="B2125" s="26" t="str">
        <f>B2124</f>
        <v>OREILLY AUTOMOTIVE INC</v>
      </c>
      <c r="C2125" s="24">
        <f>SUBTOTAL(9,C2122:C2124)</f>
        <v>495.01</v>
      </c>
      <c r="D2125" s="24" t="s">
        <v>1012</v>
      </c>
    </row>
    <row r="2126" spans="1:5" outlineLevel="2" x14ac:dyDescent="0.2">
      <c r="A2126" s="29">
        <v>44021</v>
      </c>
      <c r="B2126" s="1" t="s">
        <v>636</v>
      </c>
      <c r="C2126" s="2">
        <v>301.14</v>
      </c>
      <c r="D2126" s="5" t="str">
        <f t="shared" si="33"/>
        <v/>
      </c>
      <c r="E2126" t="s">
        <v>79</v>
      </c>
    </row>
    <row r="2127" spans="1:5" ht="15.75" outlineLevel="1" x14ac:dyDescent="0.25">
      <c r="A2127" s="25">
        <f>A2126</f>
        <v>44021</v>
      </c>
      <c r="B2127" s="26" t="str">
        <f>B2126</f>
        <v>PANERA LLC</v>
      </c>
      <c r="C2127" s="24">
        <f>SUBTOTAL(9,C2126:C2126)</f>
        <v>301.14</v>
      </c>
      <c r="D2127" s="24" t="s">
        <v>1012</v>
      </c>
    </row>
    <row r="2128" spans="1:5" outlineLevel="2" x14ac:dyDescent="0.2">
      <c r="A2128" s="29">
        <v>44021</v>
      </c>
      <c r="B2128" s="1" t="s">
        <v>44</v>
      </c>
      <c r="C2128" s="2">
        <v>1712.97</v>
      </c>
      <c r="D2128" s="5" t="str">
        <f t="shared" si="33"/>
        <v/>
      </c>
      <c r="E2128" t="s">
        <v>74</v>
      </c>
    </row>
    <row r="2129" spans="1:5" ht="15.75" outlineLevel="1" x14ac:dyDescent="0.25">
      <c r="A2129" s="25">
        <f>A2128</f>
        <v>44021</v>
      </c>
      <c r="B2129" s="26" t="str">
        <f>B2128</f>
        <v>PBK INC</v>
      </c>
      <c r="C2129" s="24">
        <f>SUBTOTAL(9,C2128:C2128)</f>
        <v>1712.97</v>
      </c>
      <c r="D2129" s="24" t="s">
        <v>1012</v>
      </c>
    </row>
    <row r="2130" spans="1:5" outlineLevel="2" x14ac:dyDescent="0.2">
      <c r="A2130" s="29">
        <v>44021</v>
      </c>
      <c r="B2130" s="1" t="s">
        <v>164</v>
      </c>
      <c r="C2130" s="2">
        <v>8185.99</v>
      </c>
      <c r="D2130" s="5" t="str">
        <f t="shared" si="33"/>
        <v/>
      </c>
      <c r="E2130" t="s">
        <v>89</v>
      </c>
    </row>
    <row r="2131" spans="1:5" ht="15.75" outlineLevel="1" x14ac:dyDescent="0.25">
      <c r="A2131" s="25">
        <f>A2130</f>
        <v>44021</v>
      </c>
      <c r="B2131" s="26" t="str">
        <f>B2130</f>
        <v>PETROLEUM TRADERS CORPORATION</v>
      </c>
      <c r="C2131" s="24">
        <f>SUBTOTAL(9,C2130:C2130)</f>
        <v>8185.99</v>
      </c>
      <c r="D2131" s="24" t="s">
        <v>1012</v>
      </c>
    </row>
    <row r="2132" spans="1:5" outlineLevel="2" x14ac:dyDescent="0.2">
      <c r="A2132" s="29">
        <v>44021</v>
      </c>
      <c r="B2132" s="1" t="s">
        <v>125</v>
      </c>
      <c r="C2132" s="2">
        <v>15.96</v>
      </c>
      <c r="D2132" s="5" t="str">
        <f t="shared" si="33"/>
        <v/>
      </c>
      <c r="E2132" t="s">
        <v>65</v>
      </c>
    </row>
    <row r="2133" spans="1:5" ht="15.75" outlineLevel="1" x14ac:dyDescent="0.25">
      <c r="A2133" s="25">
        <f>A2132</f>
        <v>44021</v>
      </c>
      <c r="B2133" s="26" t="str">
        <f>B2132</f>
        <v>PETSMART</v>
      </c>
      <c r="C2133" s="24">
        <f>SUBTOTAL(9,C2132:C2132)</f>
        <v>15.96</v>
      </c>
      <c r="D2133" s="24" t="s">
        <v>1012</v>
      </c>
    </row>
    <row r="2134" spans="1:5" outlineLevel="2" x14ac:dyDescent="0.2">
      <c r="A2134" s="29">
        <v>44021</v>
      </c>
      <c r="B2134" s="1" t="s">
        <v>637</v>
      </c>
      <c r="C2134" s="2">
        <v>399.6</v>
      </c>
      <c r="D2134" s="5" t="str">
        <f t="shared" si="33"/>
        <v/>
      </c>
      <c r="E2134" t="s">
        <v>65</v>
      </c>
    </row>
    <row r="2135" spans="1:5" ht="15.75" outlineLevel="1" x14ac:dyDescent="0.25">
      <c r="A2135" s="25">
        <f>A2134</f>
        <v>44021</v>
      </c>
      <c r="B2135" s="26" t="str">
        <f>B2134</f>
        <v>PITSCO EDUCATION</v>
      </c>
      <c r="C2135" s="24">
        <f>SUBTOTAL(9,C2134:C2134)</f>
        <v>399.6</v>
      </c>
      <c r="D2135" s="24" t="s">
        <v>1012</v>
      </c>
    </row>
    <row r="2136" spans="1:5" outlineLevel="2" x14ac:dyDescent="0.2">
      <c r="A2136" s="29">
        <v>44021</v>
      </c>
      <c r="B2136" s="1" t="s">
        <v>268</v>
      </c>
      <c r="C2136" s="2">
        <v>860</v>
      </c>
      <c r="D2136" s="5" t="str">
        <f t="shared" si="33"/>
        <v/>
      </c>
      <c r="E2136" t="s">
        <v>65</v>
      </c>
    </row>
    <row r="2137" spans="1:5" ht="15.75" outlineLevel="1" x14ac:dyDescent="0.25">
      <c r="A2137" s="25">
        <f>A2136</f>
        <v>44021</v>
      </c>
      <c r="B2137" s="26" t="str">
        <f>B2136</f>
        <v>POSITIVE PROMOTIONS</v>
      </c>
      <c r="C2137" s="24">
        <f>SUBTOTAL(9,C2136:C2136)</f>
        <v>860</v>
      </c>
      <c r="D2137" s="24" t="s">
        <v>1012</v>
      </c>
    </row>
    <row r="2138" spans="1:5" outlineLevel="2" x14ac:dyDescent="0.2">
      <c r="A2138" s="29">
        <v>44021</v>
      </c>
      <c r="B2138" s="1" t="s">
        <v>638</v>
      </c>
      <c r="C2138" s="2">
        <v>74.040000000000006</v>
      </c>
      <c r="D2138" s="5" t="str">
        <f t="shared" si="33"/>
        <v/>
      </c>
      <c r="E2138" t="s">
        <v>63</v>
      </c>
    </row>
    <row r="2139" spans="1:5" outlineLevel="2" x14ac:dyDescent="0.2">
      <c r="A2139" s="29">
        <v>44021</v>
      </c>
      <c r="B2139" s="1" t="s">
        <v>638</v>
      </c>
      <c r="C2139" s="2">
        <v>74.040000000000006</v>
      </c>
      <c r="D2139" s="5" t="str">
        <f t="shared" si="33"/>
        <v/>
      </c>
      <c r="E2139" t="s">
        <v>63</v>
      </c>
    </row>
    <row r="2140" spans="1:5" outlineLevel="2" x14ac:dyDescent="0.2">
      <c r="A2140" s="29">
        <v>44021</v>
      </c>
      <c r="B2140" s="1" t="s">
        <v>638</v>
      </c>
      <c r="C2140" s="2">
        <v>74.040000000000006</v>
      </c>
      <c r="D2140" s="5" t="str">
        <f t="shared" si="33"/>
        <v/>
      </c>
      <c r="E2140" t="s">
        <v>63</v>
      </c>
    </row>
    <row r="2141" spans="1:5" outlineLevel="2" x14ac:dyDescent="0.2">
      <c r="A2141" s="29">
        <v>44021</v>
      </c>
      <c r="B2141" s="1" t="s">
        <v>638</v>
      </c>
      <c r="C2141" s="2">
        <v>74.040000000000006</v>
      </c>
      <c r="D2141" s="5" t="str">
        <f t="shared" si="33"/>
        <v/>
      </c>
      <c r="E2141" t="s">
        <v>63</v>
      </c>
    </row>
    <row r="2142" spans="1:5" outlineLevel="2" x14ac:dyDescent="0.2">
      <c r="A2142" s="29">
        <v>44021</v>
      </c>
      <c r="B2142" s="1" t="s">
        <v>638</v>
      </c>
      <c r="C2142" s="2">
        <v>74.959999999999994</v>
      </c>
      <c r="D2142" s="5" t="str">
        <f t="shared" si="33"/>
        <v/>
      </c>
      <c r="E2142" t="s">
        <v>63</v>
      </c>
    </row>
    <row r="2143" spans="1:5" outlineLevel="2" x14ac:dyDescent="0.2">
      <c r="A2143" s="29">
        <v>44021</v>
      </c>
      <c r="B2143" s="1" t="s">
        <v>638</v>
      </c>
      <c r="C2143" s="2">
        <v>74.040000000000006</v>
      </c>
      <c r="D2143" s="5" t="str">
        <f t="shared" si="33"/>
        <v/>
      </c>
      <c r="E2143" t="s">
        <v>63</v>
      </c>
    </row>
    <row r="2144" spans="1:5" outlineLevel="2" x14ac:dyDescent="0.2">
      <c r="A2144" s="29">
        <v>44021</v>
      </c>
      <c r="B2144" s="1" t="s">
        <v>638</v>
      </c>
      <c r="C2144" s="2">
        <v>74.040000000000006</v>
      </c>
      <c r="D2144" s="5" t="str">
        <f t="shared" si="33"/>
        <v/>
      </c>
      <c r="E2144" t="s">
        <v>63</v>
      </c>
    </row>
    <row r="2145" spans="1:5" outlineLevel="2" x14ac:dyDescent="0.2">
      <c r="A2145" s="29">
        <v>44021</v>
      </c>
      <c r="B2145" s="1" t="s">
        <v>638</v>
      </c>
      <c r="C2145" s="2">
        <v>74.040000000000006</v>
      </c>
      <c r="D2145" s="5" t="str">
        <f t="shared" si="33"/>
        <v/>
      </c>
      <c r="E2145" t="s">
        <v>63</v>
      </c>
    </row>
    <row r="2146" spans="1:5" outlineLevel="2" x14ac:dyDescent="0.2">
      <c r="A2146" s="29">
        <v>44021</v>
      </c>
      <c r="B2146" s="1" t="s">
        <v>638</v>
      </c>
      <c r="C2146" s="2">
        <v>74.040000000000006</v>
      </c>
      <c r="D2146" s="5" t="str">
        <f t="shared" si="33"/>
        <v/>
      </c>
      <c r="E2146" t="s">
        <v>63</v>
      </c>
    </row>
    <row r="2147" spans="1:5" outlineLevel="2" x14ac:dyDescent="0.2">
      <c r="A2147" s="29">
        <v>44021</v>
      </c>
      <c r="B2147" s="1" t="s">
        <v>638</v>
      </c>
      <c r="C2147" s="2">
        <v>74.040000000000006</v>
      </c>
      <c r="D2147" s="5" t="str">
        <f t="shared" si="33"/>
        <v/>
      </c>
      <c r="E2147" t="s">
        <v>63</v>
      </c>
    </row>
    <row r="2148" spans="1:5" outlineLevel="2" x14ac:dyDescent="0.2">
      <c r="A2148" s="29">
        <v>44021</v>
      </c>
      <c r="B2148" s="1" t="s">
        <v>638</v>
      </c>
      <c r="C2148" s="2">
        <v>74.040000000000006</v>
      </c>
      <c r="D2148" s="5" t="str">
        <f t="shared" si="33"/>
        <v/>
      </c>
      <c r="E2148" t="s">
        <v>63</v>
      </c>
    </row>
    <row r="2149" spans="1:5" outlineLevel="2" x14ac:dyDescent="0.2">
      <c r="A2149" s="29">
        <v>44021</v>
      </c>
      <c r="B2149" s="1" t="s">
        <v>638</v>
      </c>
      <c r="C2149" s="2">
        <v>74.040000000000006</v>
      </c>
      <c r="D2149" s="5" t="str">
        <f t="shared" si="33"/>
        <v/>
      </c>
      <c r="E2149" t="s">
        <v>63</v>
      </c>
    </row>
    <row r="2150" spans="1:5" outlineLevel="2" x14ac:dyDescent="0.2">
      <c r="A2150" s="29">
        <v>44021</v>
      </c>
      <c r="B2150" s="1" t="s">
        <v>638</v>
      </c>
      <c r="C2150" s="2">
        <v>74.040000000000006</v>
      </c>
      <c r="D2150" s="5" t="str">
        <f t="shared" si="33"/>
        <v/>
      </c>
      <c r="E2150" t="s">
        <v>63</v>
      </c>
    </row>
    <row r="2151" spans="1:5" outlineLevel="2" x14ac:dyDescent="0.2">
      <c r="A2151" s="29">
        <v>44021</v>
      </c>
      <c r="B2151" s="1" t="s">
        <v>638</v>
      </c>
      <c r="C2151" s="2">
        <v>74.040000000000006</v>
      </c>
      <c r="D2151" s="5" t="str">
        <f t="shared" si="33"/>
        <v/>
      </c>
      <c r="E2151" t="s">
        <v>63</v>
      </c>
    </row>
    <row r="2152" spans="1:5" outlineLevel="2" x14ac:dyDescent="0.2">
      <c r="A2152" s="29">
        <v>44021</v>
      </c>
      <c r="B2152" s="1" t="s">
        <v>638</v>
      </c>
      <c r="C2152" s="2">
        <v>74.040000000000006</v>
      </c>
      <c r="D2152" s="5" t="str">
        <f t="shared" si="33"/>
        <v/>
      </c>
      <c r="E2152" t="s">
        <v>63</v>
      </c>
    </row>
    <row r="2153" spans="1:5" outlineLevel="2" x14ac:dyDescent="0.2">
      <c r="A2153" s="29">
        <v>44021</v>
      </c>
      <c r="B2153" s="1" t="s">
        <v>638</v>
      </c>
      <c r="C2153" s="2">
        <v>74.040000000000006</v>
      </c>
      <c r="D2153" s="5" t="str">
        <f t="shared" si="33"/>
        <v/>
      </c>
      <c r="E2153" t="s">
        <v>63</v>
      </c>
    </row>
    <row r="2154" spans="1:5" outlineLevel="2" x14ac:dyDescent="0.2">
      <c r="A2154" s="29">
        <v>44021</v>
      </c>
      <c r="B2154" s="1" t="s">
        <v>638</v>
      </c>
      <c r="C2154" s="2">
        <v>74.040000000000006</v>
      </c>
      <c r="D2154" s="5" t="str">
        <f t="shared" si="33"/>
        <v/>
      </c>
      <c r="E2154" t="s">
        <v>63</v>
      </c>
    </row>
    <row r="2155" spans="1:5" outlineLevel="2" x14ac:dyDescent="0.2">
      <c r="A2155" s="29">
        <v>44021</v>
      </c>
      <c r="B2155" s="1" t="s">
        <v>638</v>
      </c>
      <c r="C2155" s="2">
        <v>74.040000000000006</v>
      </c>
      <c r="D2155" s="5" t="str">
        <f t="shared" si="33"/>
        <v/>
      </c>
      <c r="E2155" t="s">
        <v>63</v>
      </c>
    </row>
    <row r="2156" spans="1:5" outlineLevel="2" x14ac:dyDescent="0.2">
      <c r="A2156" s="29">
        <v>44021</v>
      </c>
      <c r="B2156" s="1" t="s">
        <v>638</v>
      </c>
      <c r="C2156" s="2">
        <v>74.040000000000006</v>
      </c>
      <c r="D2156" s="5" t="str">
        <f t="shared" si="33"/>
        <v/>
      </c>
      <c r="E2156" t="s">
        <v>63</v>
      </c>
    </row>
    <row r="2157" spans="1:5" outlineLevel="2" x14ac:dyDescent="0.2">
      <c r="A2157" s="29">
        <v>44021</v>
      </c>
      <c r="B2157" s="1" t="s">
        <v>638</v>
      </c>
      <c r="C2157" s="2">
        <v>74.040000000000006</v>
      </c>
      <c r="D2157" s="5" t="str">
        <f t="shared" si="33"/>
        <v/>
      </c>
      <c r="E2157" t="s">
        <v>63</v>
      </c>
    </row>
    <row r="2158" spans="1:5" outlineLevel="2" x14ac:dyDescent="0.2">
      <c r="A2158" s="29">
        <v>44021</v>
      </c>
      <c r="B2158" s="1" t="s">
        <v>638</v>
      </c>
      <c r="C2158" s="2">
        <v>74.040000000000006</v>
      </c>
      <c r="D2158" s="5" t="str">
        <f t="shared" si="33"/>
        <v/>
      </c>
      <c r="E2158" t="s">
        <v>63</v>
      </c>
    </row>
    <row r="2159" spans="1:5" outlineLevel="2" x14ac:dyDescent="0.2">
      <c r="A2159" s="29">
        <v>44021</v>
      </c>
      <c r="B2159" s="1" t="s">
        <v>638</v>
      </c>
      <c r="C2159" s="2">
        <v>74.040000000000006</v>
      </c>
      <c r="D2159" s="5" t="str">
        <f t="shared" si="33"/>
        <v/>
      </c>
      <c r="E2159" t="s">
        <v>63</v>
      </c>
    </row>
    <row r="2160" spans="1:5" outlineLevel="2" x14ac:dyDescent="0.2">
      <c r="A2160" s="29">
        <v>44021</v>
      </c>
      <c r="B2160" s="1" t="s">
        <v>638</v>
      </c>
      <c r="C2160" s="2">
        <v>74.040000000000006</v>
      </c>
      <c r="D2160" s="5" t="str">
        <f t="shared" si="33"/>
        <v/>
      </c>
      <c r="E2160" t="s">
        <v>63</v>
      </c>
    </row>
    <row r="2161" spans="1:5" outlineLevel="2" x14ac:dyDescent="0.2">
      <c r="A2161" s="29">
        <v>44021</v>
      </c>
      <c r="B2161" s="1" t="s">
        <v>638</v>
      </c>
      <c r="C2161" s="2">
        <v>74.040000000000006</v>
      </c>
      <c r="D2161" s="5" t="str">
        <f t="shared" si="33"/>
        <v/>
      </c>
      <c r="E2161" t="s">
        <v>63</v>
      </c>
    </row>
    <row r="2162" spans="1:5" outlineLevel="2" x14ac:dyDescent="0.2">
      <c r="A2162" s="29">
        <v>44021</v>
      </c>
      <c r="B2162" s="1" t="s">
        <v>638</v>
      </c>
      <c r="C2162" s="2">
        <v>74.040000000000006</v>
      </c>
      <c r="D2162" s="5" t="str">
        <f t="shared" si="33"/>
        <v/>
      </c>
      <c r="E2162" t="s">
        <v>63</v>
      </c>
    </row>
    <row r="2163" spans="1:5" outlineLevel="2" x14ac:dyDescent="0.2">
      <c r="A2163" s="29">
        <v>44021</v>
      </c>
      <c r="B2163" s="1" t="s">
        <v>638</v>
      </c>
      <c r="C2163" s="2">
        <v>74.040000000000006</v>
      </c>
      <c r="D2163" s="5" t="str">
        <f t="shared" si="33"/>
        <v/>
      </c>
      <c r="E2163" t="s">
        <v>63</v>
      </c>
    </row>
    <row r="2164" spans="1:5" outlineLevel="2" x14ac:dyDescent="0.2">
      <c r="A2164" s="29">
        <v>44021</v>
      </c>
      <c r="B2164" s="1" t="s">
        <v>638</v>
      </c>
      <c r="C2164" s="2">
        <v>74.040000000000006</v>
      </c>
      <c r="D2164" s="5" t="str">
        <f t="shared" si="33"/>
        <v/>
      </c>
      <c r="E2164" t="s">
        <v>63</v>
      </c>
    </row>
    <row r="2165" spans="1:5" ht="15.75" outlineLevel="1" x14ac:dyDescent="0.25">
      <c r="A2165" s="25">
        <f>A2164</f>
        <v>44021</v>
      </c>
      <c r="B2165" s="26" t="str">
        <f>B2164</f>
        <v>HOLLAND DENISE POULSEN</v>
      </c>
      <c r="C2165" s="24">
        <f>SUBTOTAL(9,C2138:C2164)</f>
        <v>1999.9999999999993</v>
      </c>
      <c r="D2165" s="24" t="s">
        <v>1012</v>
      </c>
    </row>
    <row r="2166" spans="1:5" outlineLevel="2" x14ac:dyDescent="0.2">
      <c r="A2166" s="29">
        <v>44021</v>
      </c>
      <c r="B2166" s="1" t="s">
        <v>269</v>
      </c>
      <c r="C2166" s="2">
        <v>18000</v>
      </c>
      <c r="D2166" s="5" t="str">
        <f t="shared" si="33"/>
        <v/>
      </c>
      <c r="E2166" t="s">
        <v>78</v>
      </c>
    </row>
    <row r="2167" spans="1:5" ht="15.75" outlineLevel="1" x14ac:dyDescent="0.25">
      <c r="A2167" s="25">
        <f>A2166</f>
        <v>44021</v>
      </c>
      <c r="B2167" s="26" t="str">
        <f>B2166</f>
        <v>POWERSCHOOL GROUP LLC</v>
      </c>
      <c r="C2167" s="24">
        <f>SUBTOTAL(9,C2166:C2166)</f>
        <v>18000</v>
      </c>
      <c r="D2167" s="24" t="s">
        <v>1012</v>
      </c>
    </row>
    <row r="2168" spans="1:5" outlineLevel="2" x14ac:dyDescent="0.2">
      <c r="A2168" s="29">
        <v>44021</v>
      </c>
      <c r="B2168" s="1" t="s">
        <v>224</v>
      </c>
      <c r="C2168" s="2">
        <v>128352.38</v>
      </c>
      <c r="D2168" s="5" t="str">
        <f t="shared" si="33"/>
        <v/>
      </c>
      <c r="E2168" t="s">
        <v>186</v>
      </c>
    </row>
    <row r="2169" spans="1:5" ht="15.75" outlineLevel="1" x14ac:dyDescent="0.25">
      <c r="A2169" s="25">
        <f>A2168</f>
        <v>44021</v>
      </c>
      <c r="B2169" s="26" t="str">
        <f>B2168</f>
        <v>PROMAXIMA MFG LTD</v>
      </c>
      <c r="C2169" s="24">
        <f>SUBTOTAL(9,C2168:C2168)</f>
        <v>128352.38</v>
      </c>
      <c r="D2169" s="24" t="s">
        <v>1012</v>
      </c>
    </row>
    <row r="2170" spans="1:5" outlineLevel="2" x14ac:dyDescent="0.2">
      <c r="A2170" s="29">
        <v>44021</v>
      </c>
      <c r="B2170" s="1" t="s">
        <v>156</v>
      </c>
      <c r="C2170" s="2">
        <v>1983.6</v>
      </c>
      <c r="D2170" s="5" t="str">
        <f t="shared" si="33"/>
        <v/>
      </c>
      <c r="E2170" t="s">
        <v>76</v>
      </c>
    </row>
    <row r="2171" spans="1:5" outlineLevel="2" x14ac:dyDescent="0.2">
      <c r="A2171" s="29">
        <v>44021</v>
      </c>
      <c r="B2171" s="1" t="s">
        <v>156</v>
      </c>
      <c r="C2171" s="2">
        <v>1983.6</v>
      </c>
      <c r="D2171" s="5" t="str">
        <f t="shared" si="33"/>
        <v/>
      </c>
      <c r="E2171" t="s">
        <v>76</v>
      </c>
    </row>
    <row r="2172" spans="1:5" ht="15.75" outlineLevel="1" x14ac:dyDescent="0.25">
      <c r="A2172" s="25">
        <f>A2171</f>
        <v>44021</v>
      </c>
      <c r="B2172" s="26" t="str">
        <f>B2171</f>
        <v>PYRAMID SCHOOL PRODUCTS</v>
      </c>
      <c r="C2172" s="24">
        <f>SUBTOTAL(9,C2170:C2171)</f>
        <v>3967.2</v>
      </c>
      <c r="D2172" s="24" t="s">
        <v>1012</v>
      </c>
    </row>
    <row r="2173" spans="1:5" outlineLevel="2" x14ac:dyDescent="0.2">
      <c r="A2173" s="29">
        <v>44021</v>
      </c>
      <c r="B2173" s="1" t="s">
        <v>639</v>
      </c>
      <c r="C2173" s="2">
        <v>3238.6</v>
      </c>
      <c r="D2173" s="5" t="str">
        <f t="shared" si="33"/>
        <v/>
      </c>
      <c r="E2173" t="s">
        <v>186</v>
      </c>
    </row>
    <row r="2174" spans="1:5" ht="15.75" outlineLevel="1" x14ac:dyDescent="0.25">
      <c r="A2174" s="25">
        <f>A2173</f>
        <v>44021</v>
      </c>
      <c r="B2174" s="26" t="str">
        <f>B2173</f>
        <v>QEP INCORPORATED</v>
      </c>
      <c r="C2174" s="24">
        <f>SUBTOTAL(9,C2173:C2173)</f>
        <v>3238.6</v>
      </c>
      <c r="D2174" s="24" t="s">
        <v>1012</v>
      </c>
    </row>
    <row r="2175" spans="1:5" outlineLevel="2" x14ac:dyDescent="0.2">
      <c r="A2175" s="29">
        <v>44021</v>
      </c>
      <c r="B2175" s="1" t="s">
        <v>240</v>
      </c>
      <c r="C2175" s="2">
        <v>318.52</v>
      </c>
      <c r="D2175" s="5" t="str">
        <f t="shared" si="33"/>
        <v/>
      </c>
      <c r="E2175" t="s">
        <v>73</v>
      </c>
    </row>
    <row r="2176" spans="1:5" ht="15.75" outlineLevel="1" x14ac:dyDescent="0.25">
      <c r="A2176" s="25">
        <f>A2175</f>
        <v>44021</v>
      </c>
      <c r="B2176" s="26" t="str">
        <f>B2175</f>
        <v>QUADIENT LEASING USA INC</v>
      </c>
      <c r="C2176" s="24">
        <f>SUBTOTAL(9,C2175:C2175)</f>
        <v>318.52</v>
      </c>
      <c r="D2176" s="24" t="s">
        <v>1012</v>
      </c>
    </row>
    <row r="2177" spans="1:5" outlineLevel="2" x14ac:dyDescent="0.2">
      <c r="A2177" s="29">
        <v>44021</v>
      </c>
      <c r="B2177" s="1" t="s">
        <v>640</v>
      </c>
      <c r="C2177" s="2">
        <v>3333.32</v>
      </c>
      <c r="D2177" s="5" t="str">
        <f t="shared" si="33"/>
        <v/>
      </c>
      <c r="E2177" t="s">
        <v>63</v>
      </c>
    </row>
    <row r="2178" spans="1:5" outlineLevel="2" x14ac:dyDescent="0.2">
      <c r="A2178" s="29">
        <v>44021</v>
      </c>
      <c r="B2178" s="1" t="s">
        <v>640</v>
      </c>
      <c r="C2178" s="2">
        <v>3333.32</v>
      </c>
      <c r="D2178" s="5" t="str">
        <f t="shared" si="33"/>
        <v/>
      </c>
      <c r="E2178" t="s">
        <v>63</v>
      </c>
    </row>
    <row r="2179" spans="1:5" ht="15.75" outlineLevel="1" x14ac:dyDescent="0.25">
      <c r="A2179" s="25">
        <f>A2178</f>
        <v>44021</v>
      </c>
      <c r="B2179" s="26" t="str">
        <f>B2178</f>
        <v>ROSIE QUEEN</v>
      </c>
      <c r="C2179" s="24">
        <f>SUBTOTAL(9,C2177:C2178)</f>
        <v>6666.64</v>
      </c>
      <c r="D2179" s="24" t="s">
        <v>1012</v>
      </c>
    </row>
    <row r="2180" spans="1:5" outlineLevel="2" x14ac:dyDescent="0.2">
      <c r="A2180" s="29">
        <v>44021</v>
      </c>
      <c r="B2180" s="1" t="s">
        <v>403</v>
      </c>
      <c r="C2180" s="2">
        <v>634</v>
      </c>
      <c r="D2180" s="5" t="str">
        <f t="shared" si="33"/>
        <v/>
      </c>
      <c r="E2180" t="s">
        <v>186</v>
      </c>
    </row>
    <row r="2181" spans="1:5" outlineLevel="2" x14ac:dyDescent="0.2">
      <c r="A2181" s="29">
        <v>44021</v>
      </c>
      <c r="B2181" s="1" t="s">
        <v>403</v>
      </c>
      <c r="C2181" s="2">
        <v>1902</v>
      </c>
      <c r="D2181" s="5" t="str">
        <f t="shared" si="33"/>
        <v/>
      </c>
      <c r="E2181" t="s">
        <v>186</v>
      </c>
    </row>
    <row r="2182" spans="1:5" ht="15.75" outlineLevel="1" x14ac:dyDescent="0.25">
      <c r="A2182" s="25">
        <f>A2181</f>
        <v>44021</v>
      </c>
      <c r="B2182" s="26" t="str">
        <f>B2181</f>
        <v>RAPTOR TECHNOLOGIES</v>
      </c>
      <c r="C2182" s="24">
        <f>SUBTOTAL(9,C2180:C2181)</f>
        <v>2536</v>
      </c>
      <c r="D2182" s="24" t="s">
        <v>1012</v>
      </c>
    </row>
    <row r="2183" spans="1:5" outlineLevel="2" x14ac:dyDescent="0.2">
      <c r="A2183" s="29">
        <v>44021</v>
      </c>
      <c r="B2183" s="1" t="s">
        <v>155</v>
      </c>
      <c r="C2183" s="2">
        <v>523.41999999999996</v>
      </c>
      <c r="D2183" s="5" t="str">
        <f t="shared" si="33"/>
        <v/>
      </c>
      <c r="E2183" t="s">
        <v>65</v>
      </c>
    </row>
    <row r="2184" spans="1:5" ht="15.75" outlineLevel="1" x14ac:dyDescent="0.25">
      <c r="A2184" s="25">
        <f>A2183</f>
        <v>44021</v>
      </c>
      <c r="B2184" s="26" t="str">
        <f>B2183</f>
        <v>REALLY GOOD STUFF LLC</v>
      </c>
      <c r="C2184" s="24">
        <f>SUBTOTAL(9,C2183:C2183)</f>
        <v>523.41999999999996</v>
      </c>
      <c r="D2184" s="24" t="s">
        <v>1012</v>
      </c>
    </row>
    <row r="2185" spans="1:5" outlineLevel="2" x14ac:dyDescent="0.2">
      <c r="A2185" s="29">
        <v>44021</v>
      </c>
      <c r="B2185" s="1" t="s">
        <v>42</v>
      </c>
      <c r="C2185" s="2">
        <v>786.9</v>
      </c>
      <c r="D2185" s="5" t="str">
        <f t="shared" ref="D2185:D2247" si="34">IF(E2185="","TOTAL","")</f>
        <v/>
      </c>
      <c r="E2185" t="s">
        <v>85</v>
      </c>
    </row>
    <row r="2186" spans="1:5" outlineLevel="2" x14ac:dyDescent="0.2">
      <c r="A2186" s="29">
        <v>44021</v>
      </c>
      <c r="B2186" s="1" t="s">
        <v>42</v>
      </c>
      <c r="C2186" s="2">
        <v>966.9</v>
      </c>
      <c r="D2186" s="5" t="str">
        <f t="shared" si="34"/>
        <v/>
      </c>
      <c r="E2186" t="s">
        <v>85</v>
      </c>
    </row>
    <row r="2187" spans="1:5" ht="15.75" outlineLevel="1" x14ac:dyDescent="0.25">
      <c r="A2187" s="25">
        <f>A2186</f>
        <v>44021</v>
      </c>
      <c r="B2187" s="26" t="str">
        <f>B2186</f>
        <v>RICEWOOD M U D</v>
      </c>
      <c r="C2187" s="24">
        <f>SUBTOTAL(9,C2185:C2186)</f>
        <v>1753.8</v>
      </c>
      <c r="D2187" s="24" t="s">
        <v>1012</v>
      </c>
    </row>
    <row r="2188" spans="1:5" outlineLevel="2" x14ac:dyDescent="0.2">
      <c r="A2188" s="29">
        <v>44021</v>
      </c>
      <c r="B2188" s="1" t="s">
        <v>105</v>
      </c>
      <c r="C2188" s="2">
        <v>1785</v>
      </c>
      <c r="D2188" s="5" t="str">
        <f t="shared" si="34"/>
        <v/>
      </c>
      <c r="E2188" t="s">
        <v>186</v>
      </c>
    </row>
    <row r="2189" spans="1:5" outlineLevel="2" x14ac:dyDescent="0.2">
      <c r="A2189" s="29">
        <v>44021</v>
      </c>
      <c r="B2189" s="1" t="s">
        <v>105</v>
      </c>
      <c r="C2189" s="2">
        <v>7140</v>
      </c>
      <c r="D2189" s="5" t="str">
        <f t="shared" si="34"/>
        <v/>
      </c>
      <c r="E2189" t="s">
        <v>186</v>
      </c>
    </row>
    <row r="2190" spans="1:5" outlineLevel="2" x14ac:dyDescent="0.2">
      <c r="A2190" s="29">
        <v>44021</v>
      </c>
      <c r="B2190" s="1" t="s">
        <v>105</v>
      </c>
      <c r="C2190" s="2">
        <v>7269</v>
      </c>
      <c r="D2190" s="5" t="str">
        <f t="shared" si="34"/>
        <v/>
      </c>
      <c r="E2190" t="s">
        <v>315</v>
      </c>
    </row>
    <row r="2191" spans="1:5" ht="15.75" outlineLevel="1" x14ac:dyDescent="0.25">
      <c r="A2191" s="25">
        <f>A2190</f>
        <v>44021</v>
      </c>
      <c r="B2191" s="26" t="str">
        <f>B2190</f>
        <v>RICOH USA INC</v>
      </c>
      <c r="C2191" s="24">
        <f>SUBTOTAL(9,C2188:C2190)</f>
        <v>16194</v>
      </c>
      <c r="D2191" s="24" t="s">
        <v>1012</v>
      </c>
    </row>
    <row r="2192" spans="1:5" outlineLevel="2" x14ac:dyDescent="0.2">
      <c r="A2192" s="29">
        <v>44021</v>
      </c>
      <c r="B2192" s="1" t="s">
        <v>641</v>
      </c>
      <c r="C2192" s="2">
        <v>953</v>
      </c>
      <c r="D2192" s="5" t="str">
        <f t="shared" si="34"/>
        <v/>
      </c>
      <c r="E2192" t="s">
        <v>71</v>
      </c>
    </row>
    <row r="2193" spans="1:5" outlineLevel="2" x14ac:dyDescent="0.2">
      <c r="A2193" s="29">
        <v>44021</v>
      </c>
      <c r="B2193" s="1" t="s">
        <v>641</v>
      </c>
      <c r="C2193" s="2">
        <v>260</v>
      </c>
      <c r="D2193" s="5" t="str">
        <f t="shared" si="34"/>
        <v/>
      </c>
      <c r="E2193" t="s">
        <v>71</v>
      </c>
    </row>
    <row r="2194" spans="1:5" ht="15.75" outlineLevel="1" x14ac:dyDescent="0.25">
      <c r="A2194" s="25">
        <f>A2193</f>
        <v>44021</v>
      </c>
      <c r="B2194" s="26" t="str">
        <f>B2193</f>
        <v>ROESSLER EQUIPMENT</v>
      </c>
      <c r="C2194" s="24">
        <f>SUBTOTAL(9,C2192:C2193)</f>
        <v>1213</v>
      </c>
      <c r="D2194" s="24" t="s">
        <v>1012</v>
      </c>
    </row>
    <row r="2195" spans="1:5" outlineLevel="2" x14ac:dyDescent="0.2">
      <c r="A2195" s="29">
        <v>44021</v>
      </c>
      <c r="B2195" s="1" t="s">
        <v>270</v>
      </c>
      <c r="C2195" s="2">
        <v>1283.75</v>
      </c>
      <c r="D2195" s="5" t="str">
        <f t="shared" si="34"/>
        <v/>
      </c>
      <c r="E2195" t="s">
        <v>317</v>
      </c>
    </row>
    <row r="2196" spans="1:5" ht="15.75" outlineLevel="1" x14ac:dyDescent="0.25">
      <c r="A2196" s="25">
        <f>A2195</f>
        <v>44021</v>
      </c>
      <c r="B2196" s="26" t="str">
        <f>B2195</f>
        <v>ROGERS MORRIS &amp; GROVER LLP</v>
      </c>
      <c r="C2196" s="24">
        <f>SUBTOTAL(9,C2195:C2195)</f>
        <v>1283.75</v>
      </c>
      <c r="D2196" s="24" t="s">
        <v>1012</v>
      </c>
    </row>
    <row r="2197" spans="1:5" outlineLevel="2" x14ac:dyDescent="0.2">
      <c r="A2197" s="29">
        <v>44021</v>
      </c>
      <c r="B2197" s="1" t="s">
        <v>642</v>
      </c>
      <c r="C2197" s="2">
        <v>15000</v>
      </c>
      <c r="D2197" s="5" t="str">
        <f t="shared" si="34"/>
        <v/>
      </c>
      <c r="E2197" t="s">
        <v>79</v>
      </c>
    </row>
    <row r="2198" spans="1:5" ht="15.75" outlineLevel="1" x14ac:dyDescent="0.25">
      <c r="A2198" s="25">
        <f>A2197</f>
        <v>44021</v>
      </c>
      <c r="B2198" s="26" t="str">
        <f>B2197</f>
        <v>ROGY PRODUCTIONS</v>
      </c>
      <c r="C2198" s="24">
        <f>SUBTOTAL(9,C2197:C2197)</f>
        <v>15000</v>
      </c>
      <c r="D2198" s="24" t="s">
        <v>1012</v>
      </c>
    </row>
    <row r="2199" spans="1:5" outlineLevel="2" x14ac:dyDescent="0.2">
      <c r="A2199" s="29">
        <v>44021</v>
      </c>
      <c r="B2199" s="1" t="s">
        <v>643</v>
      </c>
      <c r="C2199" s="2">
        <v>98111</v>
      </c>
      <c r="D2199" s="5" t="str">
        <f t="shared" si="34"/>
        <v/>
      </c>
      <c r="E2199" t="s">
        <v>1002</v>
      </c>
    </row>
    <row r="2200" spans="1:5" ht="15.75" outlineLevel="1" x14ac:dyDescent="0.25">
      <c r="A2200" s="25">
        <f>A2199</f>
        <v>44021</v>
      </c>
      <c r="B2200" s="26" t="str">
        <f>B2199</f>
        <v>RUSH TRUCK CENTER</v>
      </c>
      <c r="C2200" s="24">
        <f>SUBTOTAL(9,C2199:C2199)</f>
        <v>98111</v>
      </c>
      <c r="D2200" s="24" t="s">
        <v>1012</v>
      </c>
    </row>
    <row r="2201" spans="1:5" outlineLevel="2" x14ac:dyDescent="0.2">
      <c r="A2201" s="29">
        <v>44021</v>
      </c>
      <c r="B2201" s="1" t="s">
        <v>95</v>
      </c>
      <c r="C2201" s="2">
        <v>296.45</v>
      </c>
      <c r="D2201" s="5" t="str">
        <f t="shared" si="34"/>
        <v/>
      </c>
      <c r="E2201" t="s">
        <v>67</v>
      </c>
    </row>
    <row r="2202" spans="1:5" outlineLevel="2" x14ac:dyDescent="0.2">
      <c r="A2202" s="29">
        <v>44021</v>
      </c>
      <c r="B2202" s="1" t="s">
        <v>95</v>
      </c>
      <c r="C2202" s="2">
        <v>37.28</v>
      </c>
      <c r="D2202" s="5" t="str">
        <f t="shared" si="34"/>
        <v/>
      </c>
      <c r="E2202" t="s">
        <v>67</v>
      </c>
    </row>
    <row r="2203" spans="1:5" outlineLevel="2" x14ac:dyDescent="0.2">
      <c r="A2203" s="29">
        <v>44021</v>
      </c>
      <c r="B2203" s="1" t="s">
        <v>95</v>
      </c>
      <c r="C2203" s="2">
        <v>50.88</v>
      </c>
      <c r="D2203" s="5" t="str">
        <f t="shared" si="34"/>
        <v/>
      </c>
      <c r="E2203" t="s">
        <v>67</v>
      </c>
    </row>
    <row r="2204" spans="1:5" outlineLevel="2" x14ac:dyDescent="0.2">
      <c r="A2204" s="29">
        <v>44021</v>
      </c>
      <c r="B2204" s="1" t="s">
        <v>95</v>
      </c>
      <c r="C2204" s="2">
        <v>48.29</v>
      </c>
      <c r="D2204" s="5" t="str">
        <f t="shared" si="34"/>
        <v/>
      </c>
      <c r="E2204" t="s">
        <v>67</v>
      </c>
    </row>
    <row r="2205" spans="1:5" outlineLevel="2" x14ac:dyDescent="0.2">
      <c r="A2205" s="29">
        <v>44021</v>
      </c>
      <c r="B2205" s="1" t="s">
        <v>95</v>
      </c>
      <c r="C2205" s="2">
        <v>240.85</v>
      </c>
      <c r="D2205" s="5" t="str">
        <f t="shared" si="34"/>
        <v/>
      </c>
      <c r="E2205" t="s">
        <v>67</v>
      </c>
    </row>
    <row r="2206" spans="1:5" outlineLevel="2" x14ac:dyDescent="0.2">
      <c r="A2206" s="29">
        <v>44021</v>
      </c>
      <c r="B2206" s="1" t="s">
        <v>95</v>
      </c>
      <c r="C2206" s="2">
        <v>84.89</v>
      </c>
      <c r="D2206" s="5" t="str">
        <f t="shared" si="34"/>
        <v/>
      </c>
      <c r="E2206" t="s">
        <v>67</v>
      </c>
    </row>
    <row r="2207" spans="1:5" outlineLevel="2" x14ac:dyDescent="0.2">
      <c r="A2207" s="29">
        <v>44021</v>
      </c>
      <c r="B2207" s="1" t="s">
        <v>95</v>
      </c>
      <c r="C2207" s="2">
        <v>341.52</v>
      </c>
      <c r="D2207" s="5" t="str">
        <f t="shared" si="34"/>
        <v/>
      </c>
      <c r="E2207" t="s">
        <v>67</v>
      </c>
    </row>
    <row r="2208" spans="1:5" outlineLevel="2" x14ac:dyDescent="0.2">
      <c r="A2208" s="29">
        <v>44021</v>
      </c>
      <c r="B2208" s="1" t="s">
        <v>95</v>
      </c>
      <c r="C2208" s="2">
        <v>835.68</v>
      </c>
      <c r="D2208" s="5" t="str">
        <f t="shared" si="34"/>
        <v/>
      </c>
      <c r="E2208" t="s">
        <v>67</v>
      </c>
    </row>
    <row r="2209" spans="1:5" outlineLevel="2" x14ac:dyDescent="0.2">
      <c r="A2209" s="29">
        <v>44021</v>
      </c>
      <c r="B2209" s="1" t="s">
        <v>95</v>
      </c>
      <c r="C2209" s="2">
        <v>570.46</v>
      </c>
      <c r="D2209" s="5" t="str">
        <f t="shared" si="34"/>
        <v/>
      </c>
      <c r="E2209" t="s">
        <v>67</v>
      </c>
    </row>
    <row r="2210" spans="1:5" ht="15.75" outlineLevel="1" x14ac:dyDescent="0.25">
      <c r="A2210" s="25">
        <f>A2209</f>
        <v>44021</v>
      </c>
      <c r="B2210" s="26" t="str">
        <f>B2209</f>
        <v>PROBILLING &amp; FUNDING SERVICE</v>
      </c>
      <c r="C2210" s="24">
        <f>SUBTOTAL(9,C2201:C2209)</f>
        <v>2506.2999999999997</v>
      </c>
      <c r="D2210" s="24" t="s">
        <v>1012</v>
      </c>
    </row>
    <row r="2211" spans="1:5" outlineLevel="2" x14ac:dyDescent="0.2">
      <c r="A2211" s="29">
        <v>44021</v>
      </c>
      <c r="B2211" s="1" t="s">
        <v>644</v>
      </c>
      <c r="C2211" s="2">
        <v>601.25</v>
      </c>
      <c r="D2211" s="5" t="str">
        <f t="shared" si="34"/>
        <v/>
      </c>
      <c r="E2211" t="s">
        <v>67</v>
      </c>
    </row>
    <row r="2212" spans="1:5" outlineLevel="2" x14ac:dyDescent="0.2">
      <c r="A2212" s="29">
        <v>44021</v>
      </c>
      <c r="B2212" s="1" t="s">
        <v>644</v>
      </c>
      <c r="C2212" s="2">
        <v>251.25</v>
      </c>
      <c r="D2212" s="5" t="str">
        <f t="shared" si="34"/>
        <v/>
      </c>
      <c r="E2212" t="s">
        <v>71</v>
      </c>
    </row>
    <row r="2213" spans="1:5" ht="15.75" outlineLevel="1" x14ac:dyDescent="0.25">
      <c r="A2213" s="25">
        <f>A2212</f>
        <v>44021</v>
      </c>
      <c r="B2213" s="26" t="str">
        <f>B2212</f>
        <v>SAM &amp; SONS TRUCK AND TRAILER</v>
      </c>
      <c r="C2213" s="24">
        <f>SUBTOTAL(9,C2211:C2212)</f>
        <v>852.5</v>
      </c>
      <c r="D2213" s="24" t="s">
        <v>1012</v>
      </c>
    </row>
    <row r="2214" spans="1:5" outlineLevel="2" x14ac:dyDescent="0.2">
      <c r="A2214" s="29">
        <v>44021</v>
      </c>
      <c r="B2214" s="1" t="s">
        <v>34</v>
      </c>
      <c r="C2214" s="2">
        <v>109</v>
      </c>
      <c r="D2214" s="5" t="str">
        <f t="shared" si="34"/>
        <v/>
      </c>
      <c r="E2214" t="s">
        <v>65</v>
      </c>
    </row>
    <row r="2215" spans="1:5" ht="15.75" outlineLevel="1" x14ac:dyDescent="0.25">
      <c r="A2215" s="25">
        <f>A2214</f>
        <v>44021</v>
      </c>
      <c r="B2215" s="26" t="str">
        <f>B2214</f>
        <v>SAM'S CLUB DIRECT</v>
      </c>
      <c r="C2215" s="24">
        <f>SUBTOTAL(9,C2214:C2214)</f>
        <v>109</v>
      </c>
      <c r="D2215" s="24" t="s">
        <v>1012</v>
      </c>
    </row>
    <row r="2216" spans="1:5" outlineLevel="2" x14ac:dyDescent="0.2">
      <c r="A2216" s="29">
        <v>44021</v>
      </c>
      <c r="B2216" s="1" t="s">
        <v>645</v>
      </c>
      <c r="C2216" s="2">
        <v>7580.08</v>
      </c>
      <c r="D2216" s="5" t="str">
        <f t="shared" si="34"/>
        <v/>
      </c>
      <c r="E2216" t="s">
        <v>394</v>
      </c>
    </row>
    <row r="2217" spans="1:5" outlineLevel="2" x14ac:dyDescent="0.2">
      <c r="A2217" s="29">
        <v>44021</v>
      </c>
      <c r="B2217" s="1" t="s">
        <v>645</v>
      </c>
      <c r="C2217" s="2">
        <v>190527.75</v>
      </c>
      <c r="D2217" s="5" t="str">
        <f t="shared" si="34"/>
        <v/>
      </c>
      <c r="E2217" t="s">
        <v>394</v>
      </c>
    </row>
    <row r="2218" spans="1:5" outlineLevel="2" x14ac:dyDescent="0.2">
      <c r="A2218" s="29">
        <v>44021</v>
      </c>
      <c r="B2218" s="1" t="s">
        <v>645</v>
      </c>
      <c r="C2218" s="2">
        <v>77453.5</v>
      </c>
      <c r="D2218" s="5" t="str">
        <f t="shared" si="34"/>
        <v/>
      </c>
      <c r="E2218" t="s">
        <v>78</v>
      </c>
    </row>
    <row r="2219" spans="1:5" outlineLevel="2" x14ac:dyDescent="0.2">
      <c r="A2219" s="29">
        <v>44021</v>
      </c>
      <c r="B2219" s="1" t="s">
        <v>645</v>
      </c>
      <c r="C2219" s="2">
        <v>6995.8</v>
      </c>
      <c r="D2219" s="5" t="str">
        <f t="shared" si="34"/>
        <v/>
      </c>
      <c r="E2219" t="s">
        <v>78</v>
      </c>
    </row>
    <row r="2220" spans="1:5" ht="15.75" outlineLevel="1" x14ac:dyDescent="0.25">
      <c r="A2220" s="25">
        <f>A2219</f>
        <v>44021</v>
      </c>
      <c r="B2220" s="26" t="str">
        <f>B2219</f>
        <v>SAVVAS LEARNING COMPANY LLC</v>
      </c>
      <c r="C2220" s="24">
        <f>SUBTOTAL(9,C2216:C2219)</f>
        <v>282557.12999999995</v>
      </c>
      <c r="D2220" s="24" t="s">
        <v>1012</v>
      </c>
    </row>
    <row r="2221" spans="1:5" outlineLevel="2" x14ac:dyDescent="0.2">
      <c r="A2221" s="29">
        <v>44021</v>
      </c>
      <c r="B2221" s="1" t="s">
        <v>35</v>
      </c>
      <c r="C2221" s="2">
        <v>117.73</v>
      </c>
      <c r="D2221" s="5" t="str">
        <f t="shared" si="34"/>
        <v/>
      </c>
      <c r="E2221" t="s">
        <v>65</v>
      </c>
    </row>
    <row r="2222" spans="1:5" outlineLevel="2" x14ac:dyDescent="0.2">
      <c r="A2222" s="29">
        <v>44021</v>
      </c>
      <c r="B2222" s="1" t="s">
        <v>35</v>
      </c>
      <c r="C2222" s="2">
        <v>4.8600000000000003</v>
      </c>
      <c r="D2222" s="5" t="str">
        <f t="shared" si="34"/>
        <v/>
      </c>
      <c r="E2222" t="s">
        <v>66</v>
      </c>
    </row>
    <row r="2223" spans="1:5" ht="15.75" outlineLevel="1" x14ac:dyDescent="0.25">
      <c r="A2223" s="25">
        <f>A2222</f>
        <v>44021</v>
      </c>
      <c r="B2223" s="26" t="str">
        <f>B2222</f>
        <v>SCHOLASTIC INC</v>
      </c>
      <c r="C2223" s="24">
        <f>SUBTOTAL(9,C2221:C2222)</f>
        <v>122.59</v>
      </c>
      <c r="D2223" s="24" t="s">
        <v>1012</v>
      </c>
    </row>
    <row r="2224" spans="1:5" outlineLevel="2" x14ac:dyDescent="0.2">
      <c r="A2224" s="29">
        <v>44021</v>
      </c>
      <c r="B2224" s="1" t="s">
        <v>136</v>
      </c>
      <c r="C2224" s="2">
        <v>930.24</v>
      </c>
      <c r="D2224" s="5" t="str">
        <f t="shared" si="34"/>
        <v/>
      </c>
      <c r="E2224" t="s">
        <v>66</v>
      </c>
    </row>
    <row r="2225" spans="1:5" outlineLevel="2" x14ac:dyDescent="0.2">
      <c r="A2225" s="29">
        <v>44021</v>
      </c>
      <c r="B2225" s="1" t="s">
        <v>136</v>
      </c>
      <c r="C2225" s="2">
        <v>-25.25</v>
      </c>
      <c r="D2225" s="5" t="str">
        <f t="shared" si="34"/>
        <v/>
      </c>
      <c r="E2225" t="s">
        <v>66</v>
      </c>
    </row>
    <row r="2226" spans="1:5" outlineLevel="2" x14ac:dyDescent="0.2">
      <c r="A2226" s="29">
        <v>44021</v>
      </c>
      <c r="B2226" s="1" t="s">
        <v>136</v>
      </c>
      <c r="C2226" s="2">
        <v>1826.14</v>
      </c>
      <c r="D2226" s="5" t="str">
        <f t="shared" si="34"/>
        <v/>
      </c>
      <c r="E2226" t="s">
        <v>66</v>
      </c>
    </row>
    <row r="2227" spans="1:5" outlineLevel="2" x14ac:dyDescent="0.2">
      <c r="A2227" s="29">
        <v>44021</v>
      </c>
      <c r="B2227" s="1" t="s">
        <v>136</v>
      </c>
      <c r="C2227" s="2">
        <v>299</v>
      </c>
      <c r="D2227" s="5" t="str">
        <f t="shared" si="34"/>
        <v/>
      </c>
      <c r="E2227" t="s">
        <v>66</v>
      </c>
    </row>
    <row r="2228" spans="1:5" ht="15.75" outlineLevel="1" x14ac:dyDescent="0.25">
      <c r="A2228" s="25">
        <f>A2227</f>
        <v>44021</v>
      </c>
      <c r="B2228" s="26" t="str">
        <f>B2227</f>
        <v>SEBCO BOOKS</v>
      </c>
      <c r="C2228" s="24">
        <f>SUBTOTAL(9,C2224:C2227)</f>
        <v>3030.13</v>
      </c>
      <c r="D2228" s="24" t="s">
        <v>1012</v>
      </c>
    </row>
    <row r="2229" spans="1:5" outlineLevel="2" x14ac:dyDescent="0.2">
      <c r="A2229" s="29">
        <v>44021</v>
      </c>
      <c r="B2229" s="1" t="s">
        <v>646</v>
      </c>
      <c r="C2229" s="2">
        <v>390</v>
      </c>
      <c r="D2229" s="5" t="str">
        <f t="shared" si="34"/>
        <v/>
      </c>
      <c r="E2229" t="s">
        <v>63</v>
      </c>
    </row>
    <row r="2230" spans="1:5" ht="15.75" outlineLevel="1" x14ac:dyDescent="0.25">
      <c r="A2230" s="25">
        <f>A2229</f>
        <v>44021</v>
      </c>
      <c r="B2230" s="26" t="str">
        <f>B2229</f>
        <v>HILDY SHANKS</v>
      </c>
      <c r="C2230" s="24">
        <f>SUBTOTAL(9,C2229:C2229)</f>
        <v>390</v>
      </c>
      <c r="D2230" s="24" t="s">
        <v>1012</v>
      </c>
    </row>
    <row r="2231" spans="1:5" outlineLevel="2" x14ac:dyDescent="0.2">
      <c r="A2231" s="29">
        <v>44021</v>
      </c>
      <c r="B2231" s="1" t="s">
        <v>647</v>
      </c>
      <c r="C2231" s="2">
        <v>7526.4</v>
      </c>
      <c r="D2231" s="5" t="str">
        <f t="shared" si="34"/>
        <v/>
      </c>
      <c r="E2231" t="s">
        <v>78</v>
      </c>
    </row>
    <row r="2232" spans="1:5" ht="15.75" outlineLevel="1" x14ac:dyDescent="0.25">
      <c r="A2232" s="25">
        <f>A2231</f>
        <v>44021</v>
      </c>
      <c r="B2232" s="26" t="str">
        <f>B2231</f>
        <v>SHI GOVERNMENT SOLUTIONS INC</v>
      </c>
      <c r="C2232" s="24">
        <f>SUBTOTAL(9,C2231:C2231)</f>
        <v>7526.4</v>
      </c>
      <c r="D2232" s="24" t="s">
        <v>1012</v>
      </c>
    </row>
    <row r="2233" spans="1:5" outlineLevel="2" x14ac:dyDescent="0.2">
      <c r="A2233" s="29">
        <v>44021</v>
      </c>
      <c r="B2233" s="1" t="s">
        <v>477</v>
      </c>
      <c r="C2233" s="2">
        <v>3374</v>
      </c>
      <c r="D2233" s="5" t="str">
        <f t="shared" si="34"/>
        <v/>
      </c>
      <c r="E2233" t="s">
        <v>78</v>
      </c>
    </row>
    <row r="2234" spans="1:5" ht="15.75" outlineLevel="1" x14ac:dyDescent="0.25">
      <c r="A2234" s="25">
        <f>A2233</f>
        <v>44021</v>
      </c>
      <c r="B2234" s="26" t="str">
        <f>B2233</f>
        <v>SOLID BORDER INC</v>
      </c>
      <c r="C2234" s="24">
        <f>SUBTOTAL(9,C2233:C2233)</f>
        <v>3374</v>
      </c>
      <c r="D2234" s="24" t="s">
        <v>1012</v>
      </c>
    </row>
    <row r="2235" spans="1:5" outlineLevel="2" x14ac:dyDescent="0.2">
      <c r="A2235" s="29">
        <v>44021</v>
      </c>
      <c r="B2235" s="1" t="s">
        <v>455</v>
      </c>
      <c r="C2235" s="2">
        <v>22.1</v>
      </c>
      <c r="D2235" s="5" t="str">
        <f t="shared" si="34"/>
        <v/>
      </c>
      <c r="E2235" t="s">
        <v>65</v>
      </c>
    </row>
    <row r="2236" spans="1:5" ht="15.75" outlineLevel="1" x14ac:dyDescent="0.25">
      <c r="A2236" s="25">
        <f>A2235</f>
        <v>44021</v>
      </c>
      <c r="B2236" s="26" t="str">
        <f>B2235</f>
        <v>SOUTHERN COMPUTER WAREHOUSE INC</v>
      </c>
      <c r="C2236" s="24">
        <f>SUBTOTAL(9,C2235:C2235)</f>
        <v>22.1</v>
      </c>
      <c r="D2236" s="24" t="s">
        <v>1012</v>
      </c>
    </row>
    <row r="2237" spans="1:5" outlineLevel="2" x14ac:dyDescent="0.2">
      <c r="A2237" s="29">
        <v>44021</v>
      </c>
      <c r="B2237" s="1" t="s">
        <v>648</v>
      </c>
      <c r="C2237" s="2">
        <v>65</v>
      </c>
      <c r="D2237" s="5" t="str">
        <f t="shared" si="34"/>
        <v/>
      </c>
      <c r="E2237" t="s">
        <v>68</v>
      </c>
    </row>
    <row r="2238" spans="1:5" ht="15.75" outlineLevel="1" x14ac:dyDescent="0.25">
      <c r="A2238" s="25">
        <f>A2237</f>
        <v>44021</v>
      </c>
      <c r="B2238" s="26" t="str">
        <f>B2237</f>
        <v>SWATA</v>
      </c>
      <c r="C2238" s="24">
        <f>SUBTOTAL(9,C2237:C2237)</f>
        <v>65</v>
      </c>
      <c r="D2238" s="24" t="s">
        <v>1012</v>
      </c>
    </row>
    <row r="2239" spans="1:5" outlineLevel="2" x14ac:dyDescent="0.2">
      <c r="A2239" s="29">
        <v>44021</v>
      </c>
      <c r="B2239" s="1" t="s">
        <v>649</v>
      </c>
      <c r="C2239" s="2">
        <v>2993.61</v>
      </c>
      <c r="D2239" s="5" t="str">
        <f t="shared" si="34"/>
        <v/>
      </c>
      <c r="E2239" t="s">
        <v>66</v>
      </c>
    </row>
    <row r="2240" spans="1:5" ht="15.75" outlineLevel="1" x14ac:dyDescent="0.25">
      <c r="A2240" s="25">
        <f>A2239</f>
        <v>44021</v>
      </c>
      <c r="B2240" s="26" t="str">
        <f>B2239</f>
        <v>SCHOLASTIC BOOK FAIRS INC</v>
      </c>
      <c r="C2240" s="24">
        <f>SUBTOTAL(9,C2239:C2239)</f>
        <v>2993.61</v>
      </c>
      <c r="D2240" s="24" t="s">
        <v>1012</v>
      </c>
    </row>
    <row r="2241" spans="1:5" outlineLevel="2" x14ac:dyDescent="0.2">
      <c r="A2241" s="29">
        <v>44021</v>
      </c>
      <c r="B2241" s="1" t="s">
        <v>36</v>
      </c>
      <c r="C2241" s="2">
        <v>18.649999999999999</v>
      </c>
      <c r="D2241" s="5" t="str">
        <f t="shared" si="34"/>
        <v/>
      </c>
      <c r="E2241" t="s">
        <v>65</v>
      </c>
    </row>
    <row r="2242" spans="1:5" ht="15.75" outlineLevel="1" x14ac:dyDescent="0.25">
      <c r="A2242" s="25">
        <f>A2241</f>
        <v>44021</v>
      </c>
      <c r="B2242" s="26" t="str">
        <f>B2241</f>
        <v>SPARKLETTS AND SIERRA SPRINGS</v>
      </c>
      <c r="C2242" s="24">
        <f>SUBTOTAL(9,C2241:C2241)</f>
        <v>18.649999999999999</v>
      </c>
      <c r="D2242" s="24" t="s">
        <v>1012</v>
      </c>
    </row>
    <row r="2243" spans="1:5" outlineLevel="2" x14ac:dyDescent="0.2">
      <c r="A2243" s="29">
        <v>44021</v>
      </c>
      <c r="B2243" s="1" t="s">
        <v>37</v>
      </c>
      <c r="C2243" s="2">
        <v>601.96</v>
      </c>
      <c r="D2243" s="5" t="str">
        <f t="shared" si="34"/>
        <v/>
      </c>
      <c r="E2243" t="s">
        <v>91</v>
      </c>
    </row>
    <row r="2244" spans="1:5" outlineLevel="2" x14ac:dyDescent="0.2">
      <c r="A2244" s="29">
        <v>44021</v>
      </c>
      <c r="B2244" s="1" t="s">
        <v>37</v>
      </c>
      <c r="C2244" s="2">
        <v>276.41000000000003</v>
      </c>
      <c r="D2244" s="5" t="str">
        <f t="shared" si="34"/>
        <v/>
      </c>
      <c r="E2244" t="s">
        <v>91</v>
      </c>
    </row>
    <row r="2245" spans="1:5" outlineLevel="2" x14ac:dyDescent="0.2">
      <c r="A2245" s="29">
        <v>44021</v>
      </c>
      <c r="B2245" s="1" t="s">
        <v>37</v>
      </c>
      <c r="C2245" s="2">
        <v>1232.24</v>
      </c>
      <c r="D2245" s="5" t="str">
        <f t="shared" si="34"/>
        <v/>
      </c>
      <c r="E2245" t="s">
        <v>91</v>
      </c>
    </row>
    <row r="2246" spans="1:5" ht="15.75" outlineLevel="1" x14ac:dyDescent="0.25">
      <c r="A2246" s="25">
        <f>A2245</f>
        <v>44021</v>
      </c>
      <c r="B2246" s="26" t="str">
        <f>B2245</f>
        <v>SPRINT WASTE SERVICES LP</v>
      </c>
      <c r="C2246" s="24">
        <f>SUBTOTAL(9,C2243:C2245)</f>
        <v>2110.61</v>
      </c>
      <c r="D2246" s="24" t="s">
        <v>1012</v>
      </c>
    </row>
    <row r="2247" spans="1:5" outlineLevel="2" x14ac:dyDescent="0.2">
      <c r="A2247" s="29">
        <v>44021</v>
      </c>
      <c r="B2247" s="1" t="s">
        <v>650</v>
      </c>
      <c r="C2247" s="2">
        <v>200</v>
      </c>
      <c r="D2247" s="5" t="str">
        <f t="shared" si="34"/>
        <v/>
      </c>
      <c r="E2247" t="s">
        <v>81</v>
      </c>
    </row>
    <row r="2248" spans="1:5" ht="15.75" outlineLevel="1" x14ac:dyDescent="0.25">
      <c r="A2248" s="25">
        <f>A2247</f>
        <v>44021</v>
      </c>
      <c r="B2248" s="26" t="str">
        <f>B2247</f>
        <v>TEXAS DEPARTMENT OF INSURANCE</v>
      </c>
      <c r="C2248" s="24">
        <f>SUBTOTAL(9,C2247:C2247)</f>
        <v>200</v>
      </c>
      <c r="D2248" s="24" t="s">
        <v>1012</v>
      </c>
    </row>
    <row r="2249" spans="1:5" outlineLevel="2" x14ac:dyDescent="0.2">
      <c r="A2249" s="29">
        <v>44021</v>
      </c>
      <c r="B2249" s="1" t="s">
        <v>272</v>
      </c>
      <c r="C2249" s="2">
        <v>67.27</v>
      </c>
      <c r="D2249" s="5" t="str">
        <f t="shared" ref="D2249:D2311" si="35">IF(E2249="","TOTAL","")</f>
        <v/>
      </c>
      <c r="E2249" t="s">
        <v>65</v>
      </c>
    </row>
    <row r="2250" spans="1:5" outlineLevel="2" x14ac:dyDescent="0.2">
      <c r="A2250" s="29">
        <v>44021</v>
      </c>
      <c r="B2250" s="1" t="s">
        <v>272</v>
      </c>
      <c r="C2250" s="2">
        <v>88.69</v>
      </c>
      <c r="D2250" s="5" t="str">
        <f t="shared" si="35"/>
        <v/>
      </c>
      <c r="E2250" t="s">
        <v>65</v>
      </c>
    </row>
    <row r="2251" spans="1:5" ht="15.75" outlineLevel="1" x14ac:dyDescent="0.25">
      <c r="A2251" s="25">
        <f>A2250</f>
        <v>44021</v>
      </c>
      <c r="B2251" s="26" t="str">
        <f>B2250</f>
        <v>STEINHAUSERS</v>
      </c>
      <c r="C2251" s="24">
        <f>SUBTOTAL(9,C2249:C2250)</f>
        <v>155.95999999999998</v>
      </c>
      <c r="D2251" s="24" t="s">
        <v>1012</v>
      </c>
    </row>
    <row r="2252" spans="1:5" outlineLevel="2" x14ac:dyDescent="0.2">
      <c r="A2252" s="29">
        <v>44021</v>
      </c>
      <c r="B2252" s="1" t="s">
        <v>177</v>
      </c>
      <c r="C2252" s="2">
        <v>581</v>
      </c>
      <c r="D2252" s="5" t="str">
        <f t="shared" si="35"/>
        <v/>
      </c>
      <c r="E2252" t="s">
        <v>78</v>
      </c>
    </row>
    <row r="2253" spans="1:5" ht="15.75" outlineLevel="1" x14ac:dyDescent="0.25">
      <c r="A2253" s="25">
        <f>A2252</f>
        <v>44021</v>
      </c>
      <c r="B2253" s="26" t="str">
        <f>B2252</f>
        <v>SWANK MOVIE LICENSING USA</v>
      </c>
      <c r="C2253" s="24">
        <f>SUBTOTAL(9,C2252:C2252)</f>
        <v>581</v>
      </c>
      <c r="D2253" s="24" t="s">
        <v>1012</v>
      </c>
    </row>
    <row r="2254" spans="1:5" outlineLevel="2" x14ac:dyDescent="0.2">
      <c r="A2254" s="29">
        <v>44021</v>
      </c>
      <c r="B2254" s="1" t="s">
        <v>405</v>
      </c>
      <c r="C2254" s="2">
        <v>124618.94</v>
      </c>
      <c r="D2254" s="5" t="str">
        <f t="shared" si="35"/>
        <v/>
      </c>
      <c r="E2254" t="s">
        <v>80</v>
      </c>
    </row>
    <row r="2255" spans="1:5" ht="15.75" outlineLevel="1" x14ac:dyDescent="0.25">
      <c r="A2255" s="25">
        <f>A2254</f>
        <v>44021</v>
      </c>
      <c r="B2255" s="26" t="str">
        <f>B2254</f>
        <v>TARKETT USA INC</v>
      </c>
      <c r="C2255" s="24">
        <f>SUBTOTAL(9,C2254:C2254)</f>
        <v>124618.94</v>
      </c>
      <c r="D2255" s="24" t="s">
        <v>1012</v>
      </c>
    </row>
    <row r="2256" spans="1:5" outlineLevel="2" x14ac:dyDescent="0.2">
      <c r="A2256" s="29">
        <v>44021</v>
      </c>
      <c r="B2256" s="1" t="s">
        <v>106</v>
      </c>
      <c r="C2256" s="2">
        <v>135</v>
      </c>
      <c r="D2256" s="5" t="str">
        <f t="shared" si="35"/>
        <v/>
      </c>
      <c r="E2256" t="s">
        <v>69</v>
      </c>
    </row>
    <row r="2257" spans="1:5" ht="15.75" outlineLevel="1" x14ac:dyDescent="0.25">
      <c r="A2257" s="25">
        <f>A2256</f>
        <v>44021</v>
      </c>
      <c r="B2257" s="26" t="str">
        <f>B2256</f>
        <v>TASBO</v>
      </c>
      <c r="C2257" s="24">
        <f>SUBTOTAL(9,C2256:C2256)</f>
        <v>135</v>
      </c>
      <c r="D2257" s="24" t="s">
        <v>1012</v>
      </c>
    </row>
    <row r="2258" spans="1:5" outlineLevel="2" x14ac:dyDescent="0.2">
      <c r="A2258" s="29">
        <v>44021</v>
      </c>
      <c r="B2258" s="1" t="s">
        <v>106</v>
      </c>
      <c r="C2258" s="2">
        <v>135</v>
      </c>
      <c r="D2258" s="5" t="str">
        <f t="shared" si="35"/>
        <v/>
      </c>
      <c r="E2258" t="s">
        <v>69</v>
      </c>
    </row>
    <row r="2259" spans="1:5" ht="15.75" outlineLevel="1" x14ac:dyDescent="0.25">
      <c r="A2259" s="25">
        <f>A2258</f>
        <v>44021</v>
      </c>
      <c r="B2259" s="26" t="str">
        <f>B2258</f>
        <v>TASBO</v>
      </c>
      <c r="C2259" s="24">
        <f>SUBTOTAL(9,C2258:C2258)</f>
        <v>135</v>
      </c>
      <c r="D2259" s="24" t="s">
        <v>1012</v>
      </c>
    </row>
    <row r="2260" spans="1:5" outlineLevel="2" x14ac:dyDescent="0.2">
      <c r="A2260" s="29">
        <v>44021</v>
      </c>
      <c r="B2260" s="1" t="s">
        <v>106</v>
      </c>
      <c r="C2260" s="2">
        <v>225</v>
      </c>
      <c r="D2260" s="5" t="str">
        <f t="shared" si="35"/>
        <v/>
      </c>
      <c r="E2260" t="s">
        <v>68</v>
      </c>
    </row>
    <row r="2261" spans="1:5" ht="15.75" outlineLevel="1" x14ac:dyDescent="0.25">
      <c r="A2261" s="25">
        <f>A2260</f>
        <v>44021</v>
      </c>
      <c r="B2261" s="26" t="str">
        <f>B2260</f>
        <v>TASBO</v>
      </c>
      <c r="C2261" s="24">
        <f>SUBTOTAL(9,C2260:C2260)</f>
        <v>225</v>
      </c>
      <c r="D2261" s="24" t="s">
        <v>1012</v>
      </c>
    </row>
    <row r="2262" spans="1:5" outlineLevel="2" x14ac:dyDescent="0.2">
      <c r="A2262" s="29">
        <v>44021</v>
      </c>
      <c r="B2262" s="1" t="s">
        <v>651</v>
      </c>
      <c r="C2262" s="2">
        <v>1475</v>
      </c>
      <c r="D2262" s="5" t="str">
        <f t="shared" si="35"/>
        <v/>
      </c>
      <c r="E2262" t="s">
        <v>496</v>
      </c>
    </row>
    <row r="2263" spans="1:5" ht="15.75" outlineLevel="1" x14ac:dyDescent="0.25">
      <c r="A2263" s="25">
        <f>A2262</f>
        <v>44021</v>
      </c>
      <c r="B2263" s="26" t="str">
        <f>B2262</f>
        <v>TEXAS EDUCATION AGENCY</v>
      </c>
      <c r="C2263" s="24">
        <f>SUBTOTAL(9,C2262:C2262)</f>
        <v>1475</v>
      </c>
      <c r="D2263" s="24" t="s">
        <v>1012</v>
      </c>
    </row>
    <row r="2264" spans="1:5" outlineLevel="2" x14ac:dyDescent="0.2">
      <c r="A2264" s="29">
        <v>44021</v>
      </c>
      <c r="B2264" s="1" t="s">
        <v>302</v>
      </c>
      <c r="C2264" s="2">
        <v>125</v>
      </c>
      <c r="D2264" s="5" t="str">
        <f t="shared" si="35"/>
        <v/>
      </c>
      <c r="E2264" t="s">
        <v>69</v>
      </c>
    </row>
    <row r="2265" spans="1:5" ht="15.75" outlineLevel="1" x14ac:dyDescent="0.25">
      <c r="A2265" s="25">
        <f>A2264</f>
        <v>44021</v>
      </c>
      <c r="B2265" s="26" t="str">
        <f>B2264</f>
        <v>TEXAS COUNCIL OF ADMINISTRATORS OF SPECIAL EDUCATI</v>
      </c>
      <c r="C2265" s="24">
        <f>SUBTOTAL(9,C2264:C2264)</f>
        <v>125</v>
      </c>
      <c r="D2265" s="24" t="s">
        <v>1012</v>
      </c>
    </row>
    <row r="2266" spans="1:5" outlineLevel="2" x14ac:dyDescent="0.2">
      <c r="A2266" s="29">
        <v>44021</v>
      </c>
      <c r="B2266" s="1" t="s">
        <v>339</v>
      </c>
      <c r="C2266" s="2">
        <v>53</v>
      </c>
      <c r="D2266" s="5" t="str">
        <f t="shared" si="35"/>
        <v/>
      </c>
      <c r="E2266" t="s">
        <v>186</v>
      </c>
    </row>
    <row r="2267" spans="1:5" ht="15.75" outlineLevel="1" x14ac:dyDescent="0.25">
      <c r="A2267" s="25">
        <f>A2266</f>
        <v>44021</v>
      </c>
      <c r="B2267" s="26" t="str">
        <f>B2266</f>
        <v>TEXAS COUNSELING ASSOCIATION</v>
      </c>
      <c r="C2267" s="24">
        <f>SUBTOTAL(9,C2266:C2266)</f>
        <v>53</v>
      </c>
      <c r="D2267" s="24" t="s">
        <v>1012</v>
      </c>
    </row>
    <row r="2268" spans="1:5" outlineLevel="2" x14ac:dyDescent="0.2">
      <c r="A2268" s="29">
        <v>44021</v>
      </c>
      <c r="B2268" s="1" t="s">
        <v>435</v>
      </c>
      <c r="C2268" s="2">
        <v>22828.240000000002</v>
      </c>
      <c r="D2268" s="5" t="str">
        <f t="shared" si="35"/>
        <v/>
      </c>
      <c r="E2268" t="s">
        <v>90</v>
      </c>
    </row>
    <row r="2269" spans="1:5" ht="15.75" outlineLevel="1" x14ac:dyDescent="0.25">
      <c r="A2269" s="25">
        <f>A2268</f>
        <v>44021</v>
      </c>
      <c r="B2269" s="26" t="str">
        <f>B2268</f>
        <v>TEXAS GENERAL LAND OFFICE</v>
      </c>
      <c r="C2269" s="24">
        <f>SUBTOTAL(9,C2268:C2268)</f>
        <v>22828.240000000002</v>
      </c>
      <c r="D2269" s="24" t="s">
        <v>1012</v>
      </c>
    </row>
    <row r="2270" spans="1:5" outlineLevel="2" x14ac:dyDescent="0.2">
      <c r="A2270" s="29">
        <v>44021</v>
      </c>
      <c r="B2270" s="1" t="s">
        <v>652</v>
      </c>
      <c r="C2270" s="2">
        <v>157.5</v>
      </c>
      <c r="D2270" s="5" t="str">
        <f t="shared" si="35"/>
        <v/>
      </c>
      <c r="E2270" t="s">
        <v>63</v>
      </c>
    </row>
    <row r="2271" spans="1:5" outlineLevel="2" x14ac:dyDescent="0.2">
      <c r="A2271" s="29">
        <v>44021</v>
      </c>
      <c r="B2271" s="1" t="s">
        <v>652</v>
      </c>
      <c r="C2271" s="2">
        <v>157.5</v>
      </c>
      <c r="D2271" s="5" t="str">
        <f t="shared" si="35"/>
        <v/>
      </c>
      <c r="E2271" t="s">
        <v>63</v>
      </c>
    </row>
    <row r="2272" spans="1:5" ht="15.75" outlineLevel="1" x14ac:dyDescent="0.25">
      <c r="A2272" s="25">
        <f>A2271</f>
        <v>44021</v>
      </c>
      <c r="B2272" s="26" t="str">
        <f>B2271</f>
        <v>JOSEPH SHAY THERIOT</v>
      </c>
      <c r="C2272" s="24">
        <f>SUBTOTAL(9,C2270:C2271)</f>
        <v>315</v>
      </c>
      <c r="D2272" s="24" t="s">
        <v>1012</v>
      </c>
    </row>
    <row r="2273" spans="1:5" outlineLevel="2" x14ac:dyDescent="0.2">
      <c r="A2273" s="29">
        <v>44021</v>
      </c>
      <c r="B2273" s="1" t="s">
        <v>16</v>
      </c>
      <c r="C2273" s="2">
        <v>440.35</v>
      </c>
      <c r="D2273" s="5" t="str">
        <f t="shared" si="35"/>
        <v/>
      </c>
      <c r="E2273" t="s">
        <v>67</v>
      </c>
    </row>
    <row r="2274" spans="1:5" outlineLevel="2" x14ac:dyDescent="0.2">
      <c r="A2274" s="29">
        <v>44021</v>
      </c>
      <c r="B2274" s="1" t="s">
        <v>16</v>
      </c>
      <c r="C2274" s="2">
        <v>1089.47</v>
      </c>
      <c r="D2274" s="5" t="str">
        <f t="shared" si="35"/>
        <v/>
      </c>
      <c r="E2274" t="s">
        <v>67</v>
      </c>
    </row>
    <row r="2275" spans="1:5" outlineLevel="2" x14ac:dyDescent="0.2">
      <c r="A2275" s="29">
        <v>44021</v>
      </c>
      <c r="B2275" s="1" t="s">
        <v>16</v>
      </c>
      <c r="C2275" s="2">
        <v>5.08</v>
      </c>
      <c r="D2275" s="5" t="str">
        <f t="shared" si="35"/>
        <v/>
      </c>
      <c r="E2275" t="s">
        <v>67</v>
      </c>
    </row>
    <row r="2276" spans="1:5" ht="15.75" outlineLevel="1" x14ac:dyDescent="0.25">
      <c r="A2276" s="25">
        <f>A2275</f>
        <v>44021</v>
      </c>
      <c r="B2276" s="26" t="str">
        <f>B2275</f>
        <v>THOMAS BUS GULF COAST</v>
      </c>
      <c r="C2276" s="24">
        <f>SUBTOTAL(9,C2273:C2275)</f>
        <v>1534.9</v>
      </c>
      <c r="D2276" s="24" t="s">
        <v>1012</v>
      </c>
    </row>
    <row r="2277" spans="1:5" outlineLevel="2" x14ac:dyDescent="0.2">
      <c r="A2277" s="29">
        <v>44021</v>
      </c>
      <c r="B2277" s="1" t="s">
        <v>175</v>
      </c>
      <c r="C2277" s="2">
        <v>314.5</v>
      </c>
      <c r="D2277" s="5" t="str">
        <f t="shared" si="35"/>
        <v/>
      </c>
      <c r="E2277" t="s">
        <v>67</v>
      </c>
    </row>
    <row r="2278" spans="1:5" ht="15.75" outlineLevel="1" x14ac:dyDescent="0.25">
      <c r="A2278" s="25">
        <f>A2277</f>
        <v>44021</v>
      </c>
      <c r="B2278" s="26" t="str">
        <f>B2277</f>
        <v>TIFCO INDUSTRIES</v>
      </c>
      <c r="C2278" s="24">
        <f>SUBTOTAL(9,C2277:C2277)</f>
        <v>314.5</v>
      </c>
      <c r="D2278" s="24" t="s">
        <v>1012</v>
      </c>
    </row>
    <row r="2279" spans="1:5" outlineLevel="2" x14ac:dyDescent="0.2">
      <c r="A2279" s="29">
        <v>44021</v>
      </c>
      <c r="B2279" s="1" t="s">
        <v>356</v>
      </c>
      <c r="C2279" s="2">
        <v>3000</v>
      </c>
      <c r="D2279" s="5" t="str">
        <f t="shared" si="35"/>
        <v/>
      </c>
      <c r="E2279" t="s">
        <v>188</v>
      </c>
    </row>
    <row r="2280" spans="1:5" outlineLevel="2" x14ac:dyDescent="0.2">
      <c r="A2280" s="29">
        <v>44021</v>
      </c>
      <c r="B2280" s="1" t="s">
        <v>356</v>
      </c>
      <c r="C2280" s="2">
        <v>3000</v>
      </c>
      <c r="D2280" s="5" t="str">
        <f t="shared" si="35"/>
        <v/>
      </c>
      <c r="E2280" t="s">
        <v>188</v>
      </c>
    </row>
    <row r="2281" spans="1:5" ht="15.75" outlineLevel="1" x14ac:dyDescent="0.25">
      <c r="A2281" s="25">
        <f>A2280</f>
        <v>44021</v>
      </c>
      <c r="B2281" s="26" t="str">
        <f>B2280</f>
        <v>TRAFFIC ENGINEERS INC</v>
      </c>
      <c r="C2281" s="24">
        <f>SUBTOTAL(9,C2279:C2280)</f>
        <v>6000</v>
      </c>
      <c r="D2281" s="24" t="s">
        <v>1012</v>
      </c>
    </row>
    <row r="2282" spans="1:5" outlineLevel="2" x14ac:dyDescent="0.2">
      <c r="A2282" s="29">
        <v>44021</v>
      </c>
      <c r="B2282" s="1" t="s">
        <v>329</v>
      </c>
      <c r="C2282" s="2">
        <v>26.5</v>
      </c>
      <c r="D2282" s="5" t="str">
        <f t="shared" si="35"/>
        <v/>
      </c>
      <c r="E2282" t="s">
        <v>63</v>
      </c>
    </row>
    <row r="2283" spans="1:5" ht="15.75" outlineLevel="1" x14ac:dyDescent="0.25">
      <c r="A2283" s="25">
        <f>A2282</f>
        <v>44021</v>
      </c>
      <c r="B2283" s="26" t="str">
        <f>B2282</f>
        <v>TXTAG</v>
      </c>
      <c r="C2283" s="24">
        <f>SUBTOTAL(9,C2282:C2282)</f>
        <v>26.5</v>
      </c>
      <c r="D2283" s="24" t="s">
        <v>1012</v>
      </c>
    </row>
    <row r="2284" spans="1:5" outlineLevel="2" x14ac:dyDescent="0.2">
      <c r="A2284" s="29">
        <v>44021</v>
      </c>
      <c r="B2284" s="1" t="s">
        <v>180</v>
      </c>
      <c r="C2284" s="2">
        <v>73.87</v>
      </c>
      <c r="D2284" s="5" t="str">
        <f t="shared" si="35"/>
        <v/>
      </c>
      <c r="E2284" t="s">
        <v>73</v>
      </c>
    </row>
    <row r="2285" spans="1:5" outlineLevel="2" x14ac:dyDescent="0.2">
      <c r="A2285" s="29">
        <v>44021</v>
      </c>
      <c r="B2285" s="1" t="s">
        <v>180</v>
      </c>
      <c r="C2285" s="2">
        <v>70.349999999999994</v>
      </c>
      <c r="D2285" s="5" t="str">
        <f t="shared" si="35"/>
        <v/>
      </c>
      <c r="E2285" t="s">
        <v>73</v>
      </c>
    </row>
    <row r="2286" spans="1:5" outlineLevel="2" x14ac:dyDescent="0.2">
      <c r="A2286" s="29">
        <v>44021</v>
      </c>
      <c r="B2286" s="1" t="s">
        <v>180</v>
      </c>
      <c r="C2286" s="2">
        <v>68.56</v>
      </c>
      <c r="D2286" s="5" t="str">
        <f t="shared" si="35"/>
        <v/>
      </c>
      <c r="E2286" t="s">
        <v>73</v>
      </c>
    </row>
    <row r="2287" spans="1:5" ht="15.75" outlineLevel="1" x14ac:dyDescent="0.25">
      <c r="A2287" s="25">
        <f>A2286</f>
        <v>44021</v>
      </c>
      <c r="B2287" s="26" t="str">
        <f>B2286</f>
        <v>UNIFIRST HOLDINGS INC</v>
      </c>
      <c r="C2287" s="24">
        <f>SUBTOTAL(9,C2284:C2286)</f>
        <v>212.78</v>
      </c>
      <c r="D2287" s="24" t="s">
        <v>1012</v>
      </c>
    </row>
    <row r="2288" spans="1:5" outlineLevel="2" x14ac:dyDescent="0.2">
      <c r="A2288" s="29">
        <v>44021</v>
      </c>
      <c r="B2288" s="1" t="s">
        <v>653</v>
      </c>
      <c r="C2288" s="2">
        <v>4547.09</v>
      </c>
      <c r="D2288" s="5" t="str">
        <f t="shared" si="35"/>
        <v/>
      </c>
      <c r="E2288" t="s">
        <v>1003</v>
      </c>
    </row>
    <row r="2289" spans="1:5" ht="15.75" outlineLevel="1" x14ac:dyDescent="0.25">
      <c r="A2289" s="25">
        <f>A2288</f>
        <v>44021</v>
      </c>
      <c r="B2289" s="26" t="str">
        <f>B2288</f>
        <v>U S BANK PARS ACCOUNT 6746022500</v>
      </c>
      <c r="C2289" s="24">
        <f>SUBTOTAL(9,C2288:C2288)</f>
        <v>4547.09</v>
      </c>
      <c r="D2289" s="24" t="s">
        <v>1012</v>
      </c>
    </row>
    <row r="2290" spans="1:5" outlineLevel="2" x14ac:dyDescent="0.2">
      <c r="A2290" s="29">
        <v>44021</v>
      </c>
      <c r="B2290" s="1" t="s">
        <v>341</v>
      </c>
      <c r="C2290" s="2">
        <v>1250</v>
      </c>
      <c r="D2290" s="5" t="str">
        <f t="shared" si="35"/>
        <v/>
      </c>
      <c r="E2290" t="s">
        <v>63</v>
      </c>
    </row>
    <row r="2291" spans="1:5" outlineLevel="2" x14ac:dyDescent="0.2">
      <c r="A2291" s="29">
        <v>44021</v>
      </c>
      <c r="B2291" s="1" t="s">
        <v>341</v>
      </c>
      <c r="C2291" s="2">
        <v>1250</v>
      </c>
      <c r="D2291" s="5" t="str">
        <f t="shared" si="35"/>
        <v/>
      </c>
      <c r="E2291" t="s">
        <v>63</v>
      </c>
    </row>
    <row r="2292" spans="1:5" ht="15.75" outlineLevel="1" x14ac:dyDescent="0.25">
      <c r="A2292" s="25">
        <f>A2291</f>
        <v>44021</v>
      </c>
      <c r="B2292" s="26" t="str">
        <f>B2291</f>
        <v>UNIVERSITY OF TEXAS HEALTH SCIENCE CENTER</v>
      </c>
      <c r="C2292" s="24">
        <f>SUBTOTAL(9,C2290:C2291)</f>
        <v>2500</v>
      </c>
      <c r="D2292" s="24" t="s">
        <v>1012</v>
      </c>
    </row>
    <row r="2293" spans="1:5" outlineLevel="2" x14ac:dyDescent="0.2">
      <c r="A2293" s="29">
        <v>44021</v>
      </c>
      <c r="B2293" s="1" t="s">
        <v>404</v>
      </c>
      <c r="C2293" s="2">
        <v>764.4</v>
      </c>
      <c r="D2293" s="5" t="str">
        <f t="shared" si="35"/>
        <v/>
      </c>
      <c r="E2293" t="s">
        <v>1004</v>
      </c>
    </row>
    <row r="2294" spans="1:5" outlineLevel="2" x14ac:dyDescent="0.2">
      <c r="A2294" s="29">
        <v>44021</v>
      </c>
      <c r="B2294" s="1" t="s">
        <v>404</v>
      </c>
      <c r="C2294" s="2">
        <v>48763.05</v>
      </c>
      <c r="D2294" s="5" t="str">
        <f t="shared" si="35"/>
        <v/>
      </c>
      <c r="E2294" t="s">
        <v>1004</v>
      </c>
    </row>
    <row r="2295" spans="1:5" outlineLevel="2" x14ac:dyDescent="0.2">
      <c r="A2295" s="29">
        <v>44021</v>
      </c>
      <c r="B2295" s="1" t="s">
        <v>404</v>
      </c>
      <c r="C2295" s="2">
        <v>16822.060000000001</v>
      </c>
      <c r="D2295" s="5" t="str">
        <f t="shared" si="35"/>
        <v/>
      </c>
      <c r="E2295" t="s">
        <v>1004</v>
      </c>
    </row>
    <row r="2296" spans="1:5" outlineLevel="2" x14ac:dyDescent="0.2">
      <c r="A2296" s="29">
        <v>44021</v>
      </c>
      <c r="B2296" s="1" t="s">
        <v>404</v>
      </c>
      <c r="C2296" s="2">
        <v>4205.25</v>
      </c>
      <c r="D2296" s="5" t="str">
        <f t="shared" si="35"/>
        <v/>
      </c>
      <c r="E2296" t="s">
        <v>1004</v>
      </c>
    </row>
    <row r="2297" spans="1:5" outlineLevel="2" x14ac:dyDescent="0.2">
      <c r="A2297" s="29">
        <v>44021</v>
      </c>
      <c r="B2297" s="1" t="s">
        <v>404</v>
      </c>
      <c r="C2297" s="2">
        <v>1528.78</v>
      </c>
      <c r="D2297" s="5" t="str">
        <f t="shared" si="35"/>
        <v/>
      </c>
      <c r="E2297" t="s">
        <v>1004</v>
      </c>
    </row>
    <row r="2298" spans="1:5" outlineLevel="2" x14ac:dyDescent="0.2">
      <c r="A2298" s="29">
        <v>44021</v>
      </c>
      <c r="B2298" s="1" t="s">
        <v>404</v>
      </c>
      <c r="C2298" s="2">
        <v>49875</v>
      </c>
      <c r="D2298" s="5" t="str">
        <f t="shared" si="35"/>
        <v/>
      </c>
      <c r="E2298" t="s">
        <v>1004</v>
      </c>
    </row>
    <row r="2299" spans="1:5" ht="15.75" outlineLevel="1" x14ac:dyDescent="0.25">
      <c r="A2299" s="25">
        <f>A2298</f>
        <v>44021</v>
      </c>
      <c r="B2299" s="26" t="str">
        <f>B2298</f>
        <v>USI SOUTHWEST INC</v>
      </c>
      <c r="C2299" s="24">
        <f>SUBTOTAL(9,C2293:C2298)</f>
        <v>121958.54000000001</v>
      </c>
      <c r="D2299" s="24" t="s">
        <v>1012</v>
      </c>
    </row>
    <row r="2300" spans="1:5" outlineLevel="2" x14ac:dyDescent="0.2">
      <c r="A2300" s="29">
        <v>44021</v>
      </c>
      <c r="B2300" s="1" t="s">
        <v>104</v>
      </c>
      <c r="C2300" s="2">
        <v>394.5</v>
      </c>
      <c r="D2300" s="5" t="str">
        <f t="shared" si="35"/>
        <v/>
      </c>
      <c r="E2300" t="s">
        <v>65</v>
      </c>
    </row>
    <row r="2301" spans="1:5" outlineLevel="2" x14ac:dyDescent="0.2">
      <c r="A2301" s="29">
        <v>44021</v>
      </c>
      <c r="B2301" s="1" t="s">
        <v>104</v>
      </c>
      <c r="C2301" s="2">
        <v>2867</v>
      </c>
      <c r="D2301" s="5" t="str">
        <f t="shared" si="35"/>
        <v/>
      </c>
      <c r="E2301" t="s">
        <v>65</v>
      </c>
    </row>
    <row r="2302" spans="1:5" outlineLevel="2" x14ac:dyDescent="0.2">
      <c r="A2302" s="29">
        <v>44021</v>
      </c>
      <c r="B2302" s="1" t="s">
        <v>104</v>
      </c>
      <c r="C2302" s="2">
        <v>828</v>
      </c>
      <c r="D2302" s="5" t="str">
        <f t="shared" si="35"/>
        <v/>
      </c>
      <c r="E2302" t="s">
        <v>65</v>
      </c>
    </row>
    <row r="2303" spans="1:5" outlineLevel="2" x14ac:dyDescent="0.2">
      <c r="A2303" s="29">
        <v>44021</v>
      </c>
      <c r="B2303" s="1" t="s">
        <v>104</v>
      </c>
      <c r="C2303" s="2">
        <v>538</v>
      </c>
      <c r="D2303" s="5" t="str">
        <f t="shared" si="35"/>
        <v/>
      </c>
      <c r="E2303" t="s">
        <v>65</v>
      </c>
    </row>
    <row r="2304" spans="1:5" outlineLevel="2" x14ac:dyDescent="0.2">
      <c r="A2304" s="29">
        <v>44021</v>
      </c>
      <c r="B2304" s="1" t="s">
        <v>104</v>
      </c>
      <c r="C2304" s="2">
        <v>837</v>
      </c>
      <c r="D2304" s="5" t="str">
        <f t="shared" si="35"/>
        <v/>
      </c>
      <c r="E2304" t="s">
        <v>65</v>
      </c>
    </row>
    <row r="2305" spans="1:5" outlineLevel="2" x14ac:dyDescent="0.2">
      <c r="A2305" s="29">
        <v>44021</v>
      </c>
      <c r="B2305" s="1" t="s">
        <v>104</v>
      </c>
      <c r="C2305" s="2">
        <v>1400</v>
      </c>
      <c r="D2305" s="5" t="str">
        <f t="shared" si="35"/>
        <v/>
      </c>
      <c r="E2305" t="s">
        <v>65</v>
      </c>
    </row>
    <row r="2306" spans="1:5" outlineLevel="2" x14ac:dyDescent="0.2">
      <c r="A2306" s="29">
        <v>44021</v>
      </c>
      <c r="B2306" s="1" t="s">
        <v>104</v>
      </c>
      <c r="C2306" s="2">
        <v>507</v>
      </c>
      <c r="D2306" s="5" t="str">
        <f t="shared" si="35"/>
        <v/>
      </c>
      <c r="E2306" t="s">
        <v>65</v>
      </c>
    </row>
    <row r="2307" spans="1:5" outlineLevel="2" x14ac:dyDescent="0.2">
      <c r="A2307" s="29">
        <v>44021</v>
      </c>
      <c r="B2307" s="1" t="s">
        <v>104</v>
      </c>
      <c r="C2307" s="2">
        <v>1300</v>
      </c>
      <c r="D2307" s="5" t="str">
        <f t="shared" si="35"/>
        <v/>
      </c>
      <c r="E2307" t="s">
        <v>65</v>
      </c>
    </row>
    <row r="2308" spans="1:5" outlineLevel="2" x14ac:dyDescent="0.2">
      <c r="A2308" s="29">
        <v>44021</v>
      </c>
      <c r="B2308" s="1" t="s">
        <v>104</v>
      </c>
      <c r="C2308" s="2">
        <v>725</v>
      </c>
      <c r="D2308" s="5" t="str">
        <f t="shared" si="35"/>
        <v/>
      </c>
      <c r="E2308" t="s">
        <v>65</v>
      </c>
    </row>
    <row r="2309" spans="1:5" outlineLevel="2" x14ac:dyDescent="0.2">
      <c r="A2309" s="29">
        <v>44021</v>
      </c>
      <c r="B2309" s="1" t="s">
        <v>104</v>
      </c>
      <c r="C2309" s="2">
        <v>324</v>
      </c>
      <c r="D2309" s="5" t="str">
        <f t="shared" si="35"/>
        <v/>
      </c>
      <c r="E2309" t="s">
        <v>65</v>
      </c>
    </row>
    <row r="2310" spans="1:5" outlineLevel="2" x14ac:dyDescent="0.2">
      <c r="A2310" s="29">
        <v>44021</v>
      </c>
      <c r="B2310" s="1" t="s">
        <v>104</v>
      </c>
      <c r="C2310" s="2">
        <v>510</v>
      </c>
      <c r="D2310" s="5" t="str">
        <f t="shared" si="35"/>
        <v/>
      </c>
      <c r="E2310" t="s">
        <v>186</v>
      </c>
    </row>
    <row r="2311" spans="1:5" outlineLevel="2" x14ac:dyDescent="0.2">
      <c r="A2311" s="29">
        <v>44021</v>
      </c>
      <c r="B2311" s="1" t="s">
        <v>104</v>
      </c>
      <c r="C2311" s="2">
        <v>3675</v>
      </c>
      <c r="D2311" s="5" t="str">
        <f t="shared" si="35"/>
        <v/>
      </c>
      <c r="E2311" t="s">
        <v>186</v>
      </c>
    </row>
    <row r="2312" spans="1:5" outlineLevel="2" x14ac:dyDescent="0.2">
      <c r="A2312" s="29">
        <v>44021</v>
      </c>
      <c r="B2312" s="1" t="s">
        <v>104</v>
      </c>
      <c r="C2312" s="2">
        <v>3720</v>
      </c>
      <c r="D2312" s="5" t="str">
        <f t="shared" ref="D2312:D2375" si="36">IF(E2312="","TOTAL","")</f>
        <v/>
      </c>
      <c r="E2312" t="s">
        <v>186</v>
      </c>
    </row>
    <row r="2313" spans="1:5" outlineLevel="2" x14ac:dyDescent="0.2">
      <c r="A2313" s="29">
        <v>44021</v>
      </c>
      <c r="B2313" s="1" t="s">
        <v>104</v>
      </c>
      <c r="C2313" s="2">
        <v>144</v>
      </c>
      <c r="D2313" s="5" t="str">
        <f t="shared" si="36"/>
        <v/>
      </c>
      <c r="E2313" t="s">
        <v>65</v>
      </c>
    </row>
    <row r="2314" spans="1:5" ht="15.75" outlineLevel="1" x14ac:dyDescent="0.25">
      <c r="A2314" s="25">
        <f>A2313</f>
        <v>44021</v>
      </c>
      <c r="B2314" s="26" t="str">
        <f>B2313</f>
        <v>BSN SPORTS LLC</v>
      </c>
      <c r="C2314" s="24">
        <f>SUBTOTAL(9,C2300:C2313)</f>
        <v>17769.5</v>
      </c>
      <c r="D2314" s="24" t="s">
        <v>1012</v>
      </c>
    </row>
    <row r="2315" spans="1:5" outlineLevel="2" x14ac:dyDescent="0.2">
      <c r="A2315" s="29">
        <v>44021</v>
      </c>
      <c r="B2315" s="1" t="s">
        <v>654</v>
      </c>
      <c r="C2315" s="2">
        <v>1713.8</v>
      </c>
      <c r="D2315" s="5" t="str">
        <f t="shared" si="36"/>
        <v/>
      </c>
      <c r="E2315" t="s">
        <v>186</v>
      </c>
    </row>
    <row r="2316" spans="1:5" outlineLevel="2" x14ac:dyDescent="0.2">
      <c r="A2316" s="29">
        <v>44021</v>
      </c>
      <c r="B2316" s="1" t="s">
        <v>654</v>
      </c>
      <c r="C2316" s="2">
        <v>27.06</v>
      </c>
      <c r="D2316" s="5" t="str">
        <f t="shared" si="36"/>
        <v/>
      </c>
      <c r="E2316" t="s">
        <v>186</v>
      </c>
    </row>
    <row r="2317" spans="1:5" outlineLevel="2" x14ac:dyDescent="0.2">
      <c r="A2317" s="29">
        <v>44021</v>
      </c>
      <c r="B2317" s="1" t="s">
        <v>654</v>
      </c>
      <c r="C2317" s="2">
        <v>349.79</v>
      </c>
      <c r="D2317" s="5" t="str">
        <f t="shared" si="36"/>
        <v/>
      </c>
      <c r="E2317" t="s">
        <v>186</v>
      </c>
    </row>
    <row r="2318" spans="1:5" ht="15.75" outlineLevel="1" x14ac:dyDescent="0.25">
      <c r="A2318" s="25">
        <f>A2317</f>
        <v>44021</v>
      </c>
      <c r="B2318" s="26" t="str">
        <f>B2317</f>
        <v>VWR INTERNATIONAL LLC</v>
      </c>
      <c r="C2318" s="24">
        <f>SUBTOTAL(9,C2315:C2317)</f>
        <v>2090.65</v>
      </c>
      <c r="D2318" s="24" t="s">
        <v>1012</v>
      </c>
    </row>
    <row r="2319" spans="1:5" outlineLevel="2" x14ac:dyDescent="0.2">
      <c r="A2319" s="29">
        <v>44021</v>
      </c>
      <c r="B2319" s="1" t="s">
        <v>169</v>
      </c>
      <c r="C2319" s="2">
        <v>113.88</v>
      </c>
      <c r="D2319" s="5" t="str">
        <f t="shared" si="36"/>
        <v/>
      </c>
      <c r="E2319" t="s">
        <v>65</v>
      </c>
    </row>
    <row r="2320" spans="1:5" ht="15.75" outlineLevel="1" x14ac:dyDescent="0.25">
      <c r="A2320" s="25">
        <f>A2319</f>
        <v>44021</v>
      </c>
      <c r="B2320" s="26" t="str">
        <f>B2319</f>
        <v>WARDS SCIENCE</v>
      </c>
      <c r="C2320" s="24">
        <f>SUBTOTAL(9,C2319:C2319)</f>
        <v>113.88</v>
      </c>
      <c r="D2320" s="24" t="s">
        <v>1012</v>
      </c>
    </row>
    <row r="2321" spans="1:5" outlineLevel="2" x14ac:dyDescent="0.2">
      <c r="A2321" s="29">
        <v>44021</v>
      </c>
      <c r="B2321" s="1" t="s">
        <v>574</v>
      </c>
      <c r="C2321" s="2">
        <v>334.46</v>
      </c>
      <c r="D2321" s="5" t="str">
        <f t="shared" si="36"/>
        <v/>
      </c>
      <c r="E2321" t="s">
        <v>67</v>
      </c>
    </row>
    <row r="2322" spans="1:5" ht="15.75" outlineLevel="1" x14ac:dyDescent="0.25">
      <c r="A2322" s="25">
        <f>A2321</f>
        <v>44021</v>
      </c>
      <c r="B2322" s="26" t="str">
        <f>B2321</f>
        <v>WEST POINT</v>
      </c>
      <c r="C2322" s="24">
        <f>SUBTOTAL(9,C2321:C2321)</f>
        <v>334.46</v>
      </c>
      <c r="D2322" s="24" t="s">
        <v>1012</v>
      </c>
    </row>
    <row r="2323" spans="1:5" outlineLevel="2" x14ac:dyDescent="0.2">
      <c r="A2323" s="29">
        <v>44021</v>
      </c>
      <c r="B2323" s="1" t="s">
        <v>655</v>
      </c>
      <c r="C2323" s="2">
        <v>1500</v>
      </c>
      <c r="D2323" s="5" t="str">
        <f t="shared" si="36"/>
        <v/>
      </c>
      <c r="E2323" t="s">
        <v>63</v>
      </c>
    </row>
    <row r="2324" spans="1:5" ht="15.75" outlineLevel="1" x14ac:dyDescent="0.25">
      <c r="A2324" s="25">
        <f>A2323</f>
        <v>44021</v>
      </c>
      <c r="B2324" s="26" t="str">
        <f>B2323</f>
        <v>RUSSELL WHARTON</v>
      </c>
      <c r="C2324" s="24">
        <f>SUBTOTAL(9,C2323:C2323)</f>
        <v>1500</v>
      </c>
      <c r="D2324" s="24" t="s">
        <v>1012</v>
      </c>
    </row>
    <row r="2325" spans="1:5" outlineLevel="2" x14ac:dyDescent="0.2">
      <c r="A2325" s="29">
        <v>44021</v>
      </c>
      <c r="B2325" s="1" t="s">
        <v>656</v>
      </c>
      <c r="C2325" s="2">
        <v>4170</v>
      </c>
      <c r="D2325" s="5" t="str">
        <f t="shared" si="36"/>
        <v/>
      </c>
      <c r="E2325" t="s">
        <v>79</v>
      </c>
    </row>
    <row r="2326" spans="1:5" ht="15.75" outlineLevel="1" x14ac:dyDescent="0.25">
      <c r="A2326" s="25">
        <f>A2325</f>
        <v>44021</v>
      </c>
      <c r="B2326" s="26" t="str">
        <f>B2325</f>
        <v>GOLF CART SALES AND RENTALS</v>
      </c>
      <c r="C2326" s="24">
        <f>SUBTOTAL(9,C2325:C2325)</f>
        <v>4170</v>
      </c>
      <c r="D2326" s="24" t="s">
        <v>1012</v>
      </c>
    </row>
    <row r="2327" spans="1:5" outlineLevel="2" x14ac:dyDescent="0.2">
      <c r="A2327" s="29">
        <v>44021</v>
      </c>
      <c r="B2327" s="1" t="s">
        <v>178</v>
      </c>
      <c r="C2327" s="2">
        <v>137.76</v>
      </c>
      <c r="D2327" s="5" t="str">
        <f t="shared" si="36"/>
        <v/>
      </c>
      <c r="E2327" t="s">
        <v>67</v>
      </c>
    </row>
    <row r="2328" spans="1:5" outlineLevel="2" x14ac:dyDescent="0.2">
      <c r="A2328" s="29">
        <v>44021</v>
      </c>
      <c r="B2328" s="1" t="s">
        <v>178</v>
      </c>
      <c r="C2328" s="2">
        <v>2499.8000000000002</v>
      </c>
      <c r="D2328" s="5" t="str">
        <f t="shared" si="36"/>
        <v/>
      </c>
      <c r="E2328" t="s">
        <v>67</v>
      </c>
    </row>
    <row r="2329" spans="1:5" outlineLevel="2" x14ac:dyDescent="0.2">
      <c r="A2329" s="29">
        <v>44021</v>
      </c>
      <c r="B2329" s="1" t="s">
        <v>178</v>
      </c>
      <c r="C2329" s="2">
        <v>149.52000000000001</v>
      </c>
      <c r="D2329" s="5" t="str">
        <f t="shared" si="36"/>
        <v/>
      </c>
      <c r="E2329" t="s">
        <v>67</v>
      </c>
    </row>
    <row r="2330" spans="1:5" outlineLevel="2" x14ac:dyDescent="0.2">
      <c r="A2330" s="29">
        <v>44021</v>
      </c>
      <c r="B2330" s="1" t="s">
        <v>178</v>
      </c>
      <c r="C2330" s="2">
        <v>889.25</v>
      </c>
      <c r="D2330" s="5" t="str">
        <f t="shared" si="36"/>
        <v/>
      </c>
      <c r="E2330" t="s">
        <v>67</v>
      </c>
    </row>
    <row r="2331" spans="1:5" outlineLevel="2" x14ac:dyDescent="0.2">
      <c r="A2331" s="29">
        <v>44021</v>
      </c>
      <c r="B2331" s="1" t="s">
        <v>178</v>
      </c>
      <c r="C2331" s="2">
        <v>503.3</v>
      </c>
      <c r="D2331" s="5" t="str">
        <f t="shared" si="36"/>
        <v/>
      </c>
      <c r="E2331" t="s">
        <v>67</v>
      </c>
    </row>
    <row r="2332" spans="1:5" ht="15.75" outlineLevel="1" x14ac:dyDescent="0.25">
      <c r="A2332" s="25">
        <f>A2331</f>
        <v>44021</v>
      </c>
      <c r="B2332" s="26" t="str">
        <f>B2331</f>
        <v>CYPRESS LAWN &amp; TURF EQUIPMENT INC</v>
      </c>
      <c r="C2332" s="24">
        <f>SUBTOTAL(9,C2327:C2331)</f>
        <v>4179.63</v>
      </c>
      <c r="D2332" s="24" t="s">
        <v>1012</v>
      </c>
    </row>
    <row r="2333" spans="1:5" outlineLevel="2" x14ac:dyDescent="0.2">
      <c r="A2333" s="29">
        <v>44028</v>
      </c>
      <c r="B2333" s="1" t="s">
        <v>657</v>
      </c>
      <c r="C2333" s="2">
        <v>400</v>
      </c>
      <c r="D2333" s="5" t="str">
        <f t="shared" si="36"/>
        <v/>
      </c>
      <c r="E2333" t="s">
        <v>1005</v>
      </c>
    </row>
    <row r="2334" spans="1:5" ht="15.75" outlineLevel="1" x14ac:dyDescent="0.25">
      <c r="A2334" s="25">
        <f>A2333</f>
        <v>44028</v>
      </c>
      <c r="B2334" s="26" t="str">
        <f>B2333</f>
        <v>EMILY HAVEN</v>
      </c>
      <c r="C2334" s="24">
        <f>SUBTOTAL(9,C2333:C2333)</f>
        <v>400</v>
      </c>
      <c r="D2334" s="24" t="s">
        <v>1012</v>
      </c>
    </row>
    <row r="2335" spans="1:5" outlineLevel="2" x14ac:dyDescent="0.2">
      <c r="A2335" s="29">
        <v>44028</v>
      </c>
      <c r="B2335" s="1" t="s">
        <v>658</v>
      </c>
      <c r="C2335" s="2">
        <v>460</v>
      </c>
      <c r="D2335" s="5" t="str">
        <f t="shared" si="36"/>
        <v/>
      </c>
      <c r="E2335" t="s">
        <v>65</v>
      </c>
    </row>
    <row r="2336" spans="1:5" ht="15.75" outlineLevel="1" x14ac:dyDescent="0.25">
      <c r="A2336" s="25">
        <f>A2335</f>
        <v>44028</v>
      </c>
      <c r="B2336" s="26" t="str">
        <f>B2335</f>
        <v>JENKS ELEMENTARY PTA</v>
      </c>
      <c r="C2336" s="24">
        <f>SUBTOTAL(9,C2335:C2335)</f>
        <v>460</v>
      </c>
      <c r="D2336" s="24" t="s">
        <v>1012</v>
      </c>
    </row>
    <row r="2337" spans="1:5" outlineLevel="2" x14ac:dyDescent="0.2">
      <c r="A2337" s="29">
        <v>44028</v>
      </c>
      <c r="B2337" s="1" t="s">
        <v>579</v>
      </c>
      <c r="C2337" s="2">
        <v>416.98</v>
      </c>
      <c r="D2337" s="5" t="str">
        <f t="shared" si="36"/>
        <v/>
      </c>
      <c r="E2337" t="s">
        <v>186</v>
      </c>
    </row>
    <row r="2338" spans="1:5" outlineLevel="2" x14ac:dyDescent="0.2">
      <c r="A2338" s="29">
        <v>44028</v>
      </c>
      <c r="B2338" s="1" t="s">
        <v>579</v>
      </c>
      <c r="C2338" s="2">
        <v>800.4</v>
      </c>
      <c r="D2338" s="5" t="str">
        <f t="shared" si="36"/>
        <v/>
      </c>
      <c r="E2338" t="s">
        <v>186</v>
      </c>
    </row>
    <row r="2339" spans="1:5" outlineLevel="2" x14ac:dyDescent="0.2">
      <c r="A2339" s="29">
        <v>44028</v>
      </c>
      <c r="B2339" s="1" t="s">
        <v>579</v>
      </c>
      <c r="C2339" s="2">
        <v>5494.94</v>
      </c>
      <c r="D2339" s="5" t="str">
        <f t="shared" si="36"/>
        <v/>
      </c>
      <c r="E2339" t="s">
        <v>65</v>
      </c>
    </row>
    <row r="2340" spans="1:5" ht="15.75" outlineLevel="1" x14ac:dyDescent="0.25">
      <c r="A2340" s="25">
        <f>A2339</f>
        <v>44028</v>
      </c>
      <c r="B2340" s="26" t="str">
        <f>B2339</f>
        <v>1ST CHOICE RESTAURANT EQUIPMENT &amp; SUPPLY LLC</v>
      </c>
      <c r="C2340" s="24">
        <f>SUBTOTAL(9,C2337:C2339)</f>
        <v>6712.32</v>
      </c>
      <c r="D2340" s="24" t="s">
        <v>1012</v>
      </c>
    </row>
    <row r="2341" spans="1:5" outlineLevel="2" x14ac:dyDescent="0.2">
      <c r="A2341" s="29">
        <v>44028</v>
      </c>
      <c r="B2341" s="1" t="s">
        <v>659</v>
      </c>
      <c r="C2341" s="2">
        <v>125</v>
      </c>
      <c r="D2341" s="5" t="str">
        <f t="shared" si="36"/>
        <v/>
      </c>
      <c r="E2341" t="s">
        <v>1000</v>
      </c>
    </row>
    <row r="2342" spans="1:5" ht="15.75" outlineLevel="1" x14ac:dyDescent="0.25">
      <c r="A2342" s="25">
        <f>A2341</f>
        <v>44028</v>
      </c>
      <c r="B2342" s="26" t="str">
        <f>B2341</f>
        <v>APRIL MARTINEZ</v>
      </c>
      <c r="C2342" s="24">
        <f>SUBTOTAL(9,C2341:C2341)</f>
        <v>125</v>
      </c>
      <c r="D2342" s="24" t="s">
        <v>1012</v>
      </c>
    </row>
    <row r="2343" spans="1:5" outlineLevel="2" x14ac:dyDescent="0.2">
      <c r="A2343" s="29">
        <v>44028</v>
      </c>
      <c r="B2343" s="1" t="s">
        <v>660</v>
      </c>
      <c r="C2343" s="2">
        <v>250</v>
      </c>
      <c r="D2343" s="5" t="str">
        <f t="shared" si="36"/>
        <v/>
      </c>
      <c r="E2343" t="s">
        <v>1000</v>
      </c>
    </row>
    <row r="2344" spans="1:5" ht="15.75" outlineLevel="1" x14ac:dyDescent="0.25">
      <c r="A2344" s="25">
        <f>A2343</f>
        <v>44028</v>
      </c>
      <c r="B2344" s="26" t="str">
        <f>B2343</f>
        <v>LESLIE RUIZ</v>
      </c>
      <c r="C2344" s="24">
        <f>SUBTOTAL(9,C2343:C2343)</f>
        <v>250</v>
      </c>
      <c r="D2344" s="24" t="s">
        <v>1012</v>
      </c>
    </row>
    <row r="2345" spans="1:5" outlineLevel="2" x14ac:dyDescent="0.2">
      <c r="A2345" s="29">
        <v>44028</v>
      </c>
      <c r="B2345" s="1" t="s">
        <v>661</v>
      </c>
      <c r="C2345" s="2">
        <v>7.7</v>
      </c>
      <c r="D2345" s="5" t="str">
        <f t="shared" si="36"/>
        <v/>
      </c>
      <c r="E2345" t="s">
        <v>313</v>
      </c>
    </row>
    <row r="2346" spans="1:5" ht="15.75" outlineLevel="1" x14ac:dyDescent="0.25">
      <c r="A2346" s="25">
        <f>A2345</f>
        <v>44028</v>
      </c>
      <c r="B2346" s="26" t="str">
        <f>B2345</f>
        <v>BAO TRAN</v>
      </c>
      <c r="C2346" s="24">
        <f>SUBTOTAL(9,C2345:C2345)</f>
        <v>7.7</v>
      </c>
      <c r="D2346" s="24" t="s">
        <v>1012</v>
      </c>
    </row>
    <row r="2347" spans="1:5" outlineLevel="2" x14ac:dyDescent="0.2">
      <c r="A2347" s="29">
        <v>44028</v>
      </c>
      <c r="B2347" s="1" t="s">
        <v>662</v>
      </c>
      <c r="C2347" s="2">
        <v>62</v>
      </c>
      <c r="D2347" s="5" t="str">
        <f t="shared" si="36"/>
        <v/>
      </c>
      <c r="E2347" t="s">
        <v>313</v>
      </c>
    </row>
    <row r="2348" spans="1:5" ht="15.75" outlineLevel="1" x14ac:dyDescent="0.25">
      <c r="A2348" s="25">
        <f>A2347</f>
        <v>44028</v>
      </c>
      <c r="B2348" s="26" t="str">
        <f>B2347</f>
        <v>MIRIAM DABOUB</v>
      </c>
      <c r="C2348" s="24">
        <f>SUBTOTAL(9,C2347:C2347)</f>
        <v>62</v>
      </c>
      <c r="D2348" s="24" t="s">
        <v>1012</v>
      </c>
    </row>
    <row r="2349" spans="1:5" outlineLevel="2" x14ac:dyDescent="0.2">
      <c r="A2349" s="29">
        <v>44028</v>
      </c>
      <c r="B2349" s="1" t="s">
        <v>663</v>
      </c>
      <c r="C2349" s="2">
        <v>277</v>
      </c>
      <c r="D2349" s="5" t="str">
        <f t="shared" si="36"/>
        <v/>
      </c>
      <c r="E2349" t="s">
        <v>313</v>
      </c>
    </row>
    <row r="2350" spans="1:5" ht="15.75" outlineLevel="1" x14ac:dyDescent="0.25">
      <c r="A2350" s="25">
        <f>A2349</f>
        <v>44028</v>
      </c>
      <c r="B2350" s="26" t="str">
        <f>B2349</f>
        <v>YOUNGMIN YOU</v>
      </c>
      <c r="C2350" s="24">
        <f>SUBTOTAL(9,C2349:C2349)</f>
        <v>277</v>
      </c>
      <c r="D2350" s="24" t="s">
        <v>1012</v>
      </c>
    </row>
    <row r="2351" spans="1:5" outlineLevel="2" x14ac:dyDescent="0.2">
      <c r="A2351" s="29">
        <v>44028</v>
      </c>
      <c r="B2351" s="1" t="s">
        <v>664</v>
      </c>
      <c r="C2351" s="2">
        <v>67.5</v>
      </c>
      <c r="D2351" s="5" t="str">
        <f t="shared" si="36"/>
        <v/>
      </c>
      <c r="E2351" t="s">
        <v>313</v>
      </c>
    </row>
    <row r="2352" spans="1:5" ht="15.75" outlineLevel="1" x14ac:dyDescent="0.25">
      <c r="A2352" s="25">
        <f>A2351</f>
        <v>44028</v>
      </c>
      <c r="B2352" s="26" t="str">
        <f>B2351</f>
        <v>VICKY BELLOWS</v>
      </c>
      <c r="C2352" s="24">
        <f>SUBTOTAL(9,C2351:C2351)</f>
        <v>67.5</v>
      </c>
      <c r="D2352" s="24" t="s">
        <v>1012</v>
      </c>
    </row>
    <row r="2353" spans="1:5" outlineLevel="2" x14ac:dyDescent="0.2">
      <c r="A2353" s="29">
        <v>44028</v>
      </c>
      <c r="B2353" s="1" t="s">
        <v>665</v>
      </c>
      <c r="C2353" s="2">
        <v>9.25</v>
      </c>
      <c r="D2353" s="5" t="str">
        <f t="shared" si="36"/>
        <v/>
      </c>
      <c r="E2353" t="s">
        <v>313</v>
      </c>
    </row>
    <row r="2354" spans="1:5" ht="15.75" outlineLevel="1" x14ac:dyDescent="0.25">
      <c r="A2354" s="25">
        <f>A2353</f>
        <v>44028</v>
      </c>
      <c r="B2354" s="26" t="str">
        <f>B2353</f>
        <v>YENY CARBONELL</v>
      </c>
      <c r="C2354" s="24">
        <f>SUBTOTAL(9,C2353:C2353)</f>
        <v>9.25</v>
      </c>
      <c r="D2354" s="24" t="s">
        <v>1012</v>
      </c>
    </row>
    <row r="2355" spans="1:5" outlineLevel="2" x14ac:dyDescent="0.2">
      <c r="A2355" s="29">
        <v>44028</v>
      </c>
      <c r="B2355" s="1" t="s">
        <v>666</v>
      </c>
      <c r="C2355" s="2">
        <v>10</v>
      </c>
      <c r="D2355" s="5" t="str">
        <f t="shared" si="36"/>
        <v/>
      </c>
      <c r="E2355" t="s">
        <v>313</v>
      </c>
    </row>
    <row r="2356" spans="1:5" ht="15.75" outlineLevel="1" x14ac:dyDescent="0.25">
      <c r="A2356" s="25">
        <f>A2355</f>
        <v>44028</v>
      </c>
      <c r="B2356" s="26" t="str">
        <f>B2355</f>
        <v>PATRICIA ABBOTT</v>
      </c>
      <c r="C2356" s="24">
        <f>SUBTOTAL(9,C2355:C2355)</f>
        <v>10</v>
      </c>
      <c r="D2356" s="24" t="s">
        <v>1012</v>
      </c>
    </row>
    <row r="2357" spans="1:5" outlineLevel="2" x14ac:dyDescent="0.2">
      <c r="A2357" s="29">
        <v>44028</v>
      </c>
      <c r="B2357" s="1" t="s">
        <v>251</v>
      </c>
      <c r="C2357" s="2">
        <v>6</v>
      </c>
      <c r="D2357" s="5" t="str">
        <f t="shared" si="36"/>
        <v/>
      </c>
      <c r="E2357" t="s">
        <v>87</v>
      </c>
    </row>
    <row r="2358" spans="1:5" ht="15.75" outlineLevel="1" x14ac:dyDescent="0.25">
      <c r="A2358" s="25">
        <f>A2357</f>
        <v>44028</v>
      </c>
      <c r="B2358" s="26" t="str">
        <f>B2357</f>
        <v>A T &amp; T</v>
      </c>
      <c r="C2358" s="24">
        <f>SUBTOTAL(9,C2357:C2357)</f>
        <v>6</v>
      </c>
      <c r="D2358" s="24" t="s">
        <v>1012</v>
      </c>
    </row>
    <row r="2359" spans="1:5" outlineLevel="2" x14ac:dyDescent="0.2">
      <c r="A2359" s="29">
        <v>44028</v>
      </c>
      <c r="B2359" s="1" t="s">
        <v>667</v>
      </c>
      <c r="C2359" s="2">
        <v>17690.400000000001</v>
      </c>
      <c r="D2359" s="5" t="str">
        <f t="shared" si="36"/>
        <v/>
      </c>
      <c r="E2359" t="s">
        <v>76</v>
      </c>
    </row>
    <row r="2360" spans="1:5" ht="15.75" outlineLevel="1" x14ac:dyDescent="0.25">
      <c r="A2360" s="25">
        <f>A2359</f>
        <v>44028</v>
      </c>
      <c r="B2360" s="26" t="str">
        <f>B2359</f>
        <v>ACCO BRANDS USA</v>
      </c>
      <c r="C2360" s="24">
        <f>SUBTOTAL(9,C2359:C2359)</f>
        <v>17690.400000000001</v>
      </c>
      <c r="D2360" s="24" t="s">
        <v>1012</v>
      </c>
    </row>
    <row r="2361" spans="1:5" outlineLevel="2" x14ac:dyDescent="0.2">
      <c r="A2361" s="29">
        <v>44028</v>
      </c>
      <c r="B2361" s="1" t="s">
        <v>152</v>
      </c>
      <c r="C2361" s="2">
        <v>557.16</v>
      </c>
      <c r="D2361" s="5" t="str">
        <f t="shared" si="36"/>
        <v/>
      </c>
      <c r="E2361" t="s">
        <v>67</v>
      </c>
    </row>
    <row r="2362" spans="1:5" outlineLevel="2" x14ac:dyDescent="0.2">
      <c r="A2362" s="29">
        <v>44028</v>
      </c>
      <c r="B2362" s="1" t="s">
        <v>152</v>
      </c>
      <c r="C2362" s="2">
        <v>1380.78</v>
      </c>
      <c r="D2362" s="5" t="str">
        <f t="shared" si="36"/>
        <v/>
      </c>
      <c r="E2362" t="s">
        <v>67</v>
      </c>
    </row>
    <row r="2363" spans="1:5" ht="15.75" outlineLevel="1" x14ac:dyDescent="0.25">
      <c r="A2363" s="25">
        <f>A2362</f>
        <v>44028</v>
      </c>
      <c r="B2363" s="26" t="str">
        <f>B2362</f>
        <v>ACME ARCHITECTURAL HARDWARE INC</v>
      </c>
      <c r="C2363" s="24">
        <f>SUBTOTAL(9,C2361:C2362)</f>
        <v>1937.94</v>
      </c>
      <c r="D2363" s="24" t="s">
        <v>1012</v>
      </c>
    </row>
    <row r="2364" spans="1:5" outlineLevel="2" x14ac:dyDescent="0.2">
      <c r="A2364" s="29">
        <v>44028</v>
      </c>
      <c r="B2364" s="1" t="s">
        <v>235</v>
      </c>
      <c r="C2364" s="2">
        <v>64476.67</v>
      </c>
      <c r="D2364" s="5" t="str">
        <f t="shared" si="36"/>
        <v/>
      </c>
      <c r="E2364" t="s">
        <v>63</v>
      </c>
    </row>
    <row r="2365" spans="1:5" ht="15.75" outlineLevel="1" x14ac:dyDescent="0.25">
      <c r="A2365" s="25">
        <f>A2364</f>
        <v>44028</v>
      </c>
      <c r="B2365" s="26" t="str">
        <f>B2364</f>
        <v>AUTOMATIC DATA PROCESSING INC</v>
      </c>
      <c r="C2365" s="24">
        <f>SUBTOTAL(9,C2364:C2364)</f>
        <v>64476.67</v>
      </c>
      <c r="D2365" s="24" t="s">
        <v>1012</v>
      </c>
    </row>
    <row r="2366" spans="1:5" outlineLevel="2" x14ac:dyDescent="0.2">
      <c r="A2366" s="29">
        <v>44028</v>
      </c>
      <c r="B2366" s="1" t="s">
        <v>252</v>
      </c>
      <c r="C2366" s="2">
        <v>513.6</v>
      </c>
      <c r="D2366" s="5" t="str">
        <f t="shared" si="36"/>
        <v/>
      </c>
      <c r="E2366" t="s">
        <v>63</v>
      </c>
    </row>
    <row r="2367" spans="1:5" ht="15.75" outlineLevel="1" x14ac:dyDescent="0.25">
      <c r="A2367" s="25">
        <f>A2366</f>
        <v>44028</v>
      </c>
      <c r="B2367" s="26" t="str">
        <f>B2366</f>
        <v>AETNA INC</v>
      </c>
      <c r="C2367" s="24">
        <f>SUBTOTAL(9,C2366:C2366)</f>
        <v>513.6</v>
      </c>
      <c r="D2367" s="24" t="s">
        <v>1012</v>
      </c>
    </row>
    <row r="2368" spans="1:5" outlineLevel="2" x14ac:dyDescent="0.2">
      <c r="A2368" s="29">
        <v>44028</v>
      </c>
      <c r="B2368" s="1" t="s">
        <v>252</v>
      </c>
      <c r="C2368" s="2">
        <v>247683.6</v>
      </c>
      <c r="D2368" s="5" t="str">
        <f t="shared" si="36"/>
        <v/>
      </c>
      <c r="E2368" t="s">
        <v>63</v>
      </c>
    </row>
    <row r="2369" spans="1:5" ht="15.75" outlineLevel="1" x14ac:dyDescent="0.25">
      <c r="A2369" s="25">
        <f>A2368</f>
        <v>44028</v>
      </c>
      <c r="B2369" s="26" t="str">
        <f>B2368</f>
        <v>AETNA INC</v>
      </c>
      <c r="C2369" s="24">
        <f>SUBTOTAL(9,C2368:C2368)</f>
        <v>247683.6</v>
      </c>
      <c r="D2369" s="24" t="s">
        <v>1012</v>
      </c>
    </row>
    <row r="2370" spans="1:5" outlineLevel="2" x14ac:dyDescent="0.2">
      <c r="A2370" s="29">
        <v>44028</v>
      </c>
      <c r="B2370" s="1" t="s">
        <v>668</v>
      </c>
      <c r="C2370" s="2">
        <v>131.25</v>
      </c>
      <c r="D2370" s="5" t="str">
        <f t="shared" si="36"/>
        <v/>
      </c>
      <c r="E2370" t="s">
        <v>63</v>
      </c>
    </row>
    <row r="2371" spans="1:5" ht="15.75" outlineLevel="1" x14ac:dyDescent="0.25">
      <c r="A2371" s="25">
        <f>A2370</f>
        <v>44028</v>
      </c>
      <c r="B2371" s="26" t="str">
        <f>B2370</f>
        <v>OBAYANA ALLEN</v>
      </c>
      <c r="C2371" s="24">
        <f>SUBTOTAL(9,C2370:C2370)</f>
        <v>131.25</v>
      </c>
      <c r="D2371" s="24" t="s">
        <v>1012</v>
      </c>
    </row>
    <row r="2372" spans="1:5" outlineLevel="2" x14ac:dyDescent="0.2">
      <c r="A2372" s="29">
        <v>44028</v>
      </c>
      <c r="B2372" s="1" t="s">
        <v>119</v>
      </c>
      <c r="C2372" s="2">
        <v>279.8</v>
      </c>
      <c r="D2372" s="5" t="str">
        <f t="shared" si="36"/>
        <v/>
      </c>
      <c r="E2372" t="s">
        <v>65</v>
      </c>
    </row>
    <row r="2373" spans="1:5" outlineLevel="2" x14ac:dyDescent="0.2">
      <c r="A2373" s="29">
        <v>44028</v>
      </c>
      <c r="B2373" s="1" t="s">
        <v>119</v>
      </c>
      <c r="C2373" s="2">
        <v>201.08</v>
      </c>
      <c r="D2373" s="5" t="str">
        <f t="shared" si="36"/>
        <v/>
      </c>
      <c r="E2373" t="s">
        <v>65</v>
      </c>
    </row>
    <row r="2374" spans="1:5" outlineLevel="2" x14ac:dyDescent="0.2">
      <c r="A2374" s="29">
        <v>44028</v>
      </c>
      <c r="B2374" s="1" t="s">
        <v>119</v>
      </c>
      <c r="C2374" s="2">
        <v>94.97</v>
      </c>
      <c r="D2374" s="5" t="str">
        <f t="shared" si="36"/>
        <v/>
      </c>
      <c r="E2374" t="s">
        <v>65</v>
      </c>
    </row>
    <row r="2375" spans="1:5" outlineLevel="2" x14ac:dyDescent="0.2">
      <c r="A2375" s="29">
        <v>44028</v>
      </c>
      <c r="B2375" s="1" t="s">
        <v>119</v>
      </c>
      <c r="C2375" s="2">
        <v>39.99</v>
      </c>
      <c r="D2375" s="5" t="str">
        <f t="shared" si="36"/>
        <v/>
      </c>
      <c r="E2375" t="s">
        <v>65</v>
      </c>
    </row>
    <row r="2376" spans="1:5" outlineLevel="2" x14ac:dyDescent="0.2">
      <c r="A2376" s="29">
        <v>44028</v>
      </c>
      <c r="B2376" s="1" t="s">
        <v>119</v>
      </c>
      <c r="C2376" s="2">
        <v>42.79</v>
      </c>
      <c r="D2376" s="5" t="str">
        <f t="shared" ref="D2376:D2439" si="37">IF(E2376="","TOTAL","")</f>
        <v/>
      </c>
      <c r="E2376" t="s">
        <v>65</v>
      </c>
    </row>
    <row r="2377" spans="1:5" outlineLevel="2" x14ac:dyDescent="0.2">
      <c r="A2377" s="29">
        <v>44028</v>
      </c>
      <c r="B2377" s="1" t="s">
        <v>119</v>
      </c>
      <c r="C2377" s="2">
        <v>10.039999999999999</v>
      </c>
      <c r="D2377" s="5" t="str">
        <f t="shared" si="37"/>
        <v/>
      </c>
      <c r="E2377" t="s">
        <v>66</v>
      </c>
    </row>
    <row r="2378" spans="1:5" outlineLevel="2" x14ac:dyDescent="0.2">
      <c r="A2378" s="29">
        <v>44028</v>
      </c>
      <c r="B2378" s="1" t="s">
        <v>119</v>
      </c>
      <c r="C2378" s="2">
        <v>79.930000000000007</v>
      </c>
      <c r="D2378" s="5" t="str">
        <f t="shared" si="37"/>
        <v/>
      </c>
      <c r="E2378" t="s">
        <v>66</v>
      </c>
    </row>
    <row r="2379" spans="1:5" outlineLevel="2" x14ac:dyDescent="0.2">
      <c r="A2379" s="29">
        <v>44028</v>
      </c>
      <c r="B2379" s="1" t="s">
        <v>119</v>
      </c>
      <c r="C2379" s="2">
        <v>571.79999999999995</v>
      </c>
      <c r="D2379" s="5" t="str">
        <f t="shared" si="37"/>
        <v/>
      </c>
      <c r="E2379" t="s">
        <v>65</v>
      </c>
    </row>
    <row r="2380" spans="1:5" outlineLevel="2" x14ac:dyDescent="0.2">
      <c r="A2380" s="29">
        <v>44028</v>
      </c>
      <c r="B2380" s="1" t="s">
        <v>119</v>
      </c>
      <c r="C2380" s="2">
        <v>475</v>
      </c>
      <c r="D2380" s="5" t="str">
        <f t="shared" si="37"/>
        <v/>
      </c>
      <c r="E2380" t="s">
        <v>65</v>
      </c>
    </row>
    <row r="2381" spans="1:5" outlineLevel="2" x14ac:dyDescent="0.2">
      <c r="A2381" s="29">
        <v>44028</v>
      </c>
      <c r="B2381" s="1" t="s">
        <v>119</v>
      </c>
      <c r="C2381" s="2">
        <v>48</v>
      </c>
      <c r="D2381" s="5" t="str">
        <f t="shared" si="37"/>
        <v/>
      </c>
      <c r="E2381" t="s">
        <v>65</v>
      </c>
    </row>
    <row r="2382" spans="1:5" outlineLevel="2" x14ac:dyDescent="0.2">
      <c r="A2382" s="29">
        <v>44028</v>
      </c>
      <c r="B2382" s="1" t="s">
        <v>119</v>
      </c>
      <c r="C2382" s="2">
        <v>141.97999999999999</v>
      </c>
      <c r="D2382" s="5" t="str">
        <f t="shared" si="37"/>
        <v/>
      </c>
      <c r="E2382" t="s">
        <v>65</v>
      </c>
    </row>
    <row r="2383" spans="1:5" outlineLevel="2" x14ac:dyDescent="0.2">
      <c r="A2383" s="29">
        <v>44028</v>
      </c>
      <c r="B2383" s="1" t="s">
        <v>119</v>
      </c>
      <c r="C2383" s="2">
        <v>489.47</v>
      </c>
      <c r="D2383" s="5" t="str">
        <f t="shared" si="37"/>
        <v/>
      </c>
      <c r="E2383" t="s">
        <v>65</v>
      </c>
    </row>
    <row r="2384" spans="1:5" outlineLevel="2" x14ac:dyDescent="0.2">
      <c r="A2384" s="29">
        <v>44028</v>
      </c>
      <c r="B2384" s="1" t="s">
        <v>119</v>
      </c>
      <c r="C2384" s="2">
        <v>36.99</v>
      </c>
      <c r="D2384" s="5" t="str">
        <f t="shared" si="37"/>
        <v/>
      </c>
      <c r="E2384" t="s">
        <v>186</v>
      </c>
    </row>
    <row r="2385" spans="1:5" outlineLevel="2" x14ac:dyDescent="0.2">
      <c r="A2385" s="29">
        <v>44028</v>
      </c>
      <c r="B2385" s="1" t="s">
        <v>119</v>
      </c>
      <c r="C2385" s="2">
        <v>68.33</v>
      </c>
      <c r="D2385" s="5" t="str">
        <f t="shared" si="37"/>
        <v/>
      </c>
      <c r="E2385" t="s">
        <v>65</v>
      </c>
    </row>
    <row r="2386" spans="1:5" outlineLevel="2" x14ac:dyDescent="0.2">
      <c r="A2386" s="29">
        <v>44028</v>
      </c>
      <c r="B2386" s="1" t="s">
        <v>119</v>
      </c>
      <c r="C2386" s="2">
        <v>28.47</v>
      </c>
      <c r="D2386" s="5" t="str">
        <f t="shared" si="37"/>
        <v/>
      </c>
      <c r="E2386" t="s">
        <v>65</v>
      </c>
    </row>
    <row r="2387" spans="1:5" outlineLevel="2" x14ac:dyDescent="0.2">
      <c r="A2387" s="29">
        <v>44028</v>
      </c>
      <c r="B2387" s="1" t="s">
        <v>119</v>
      </c>
      <c r="C2387" s="2">
        <v>215.24</v>
      </c>
      <c r="D2387" s="5" t="str">
        <f t="shared" si="37"/>
        <v/>
      </c>
      <c r="E2387" t="s">
        <v>75</v>
      </c>
    </row>
    <row r="2388" spans="1:5" outlineLevel="2" x14ac:dyDescent="0.2">
      <c r="A2388" s="29">
        <v>44028</v>
      </c>
      <c r="B2388" s="1" t="s">
        <v>119</v>
      </c>
      <c r="C2388" s="2">
        <v>36.869999999999997</v>
      </c>
      <c r="D2388" s="5" t="str">
        <f t="shared" si="37"/>
        <v/>
      </c>
      <c r="E2388" t="s">
        <v>65</v>
      </c>
    </row>
    <row r="2389" spans="1:5" outlineLevel="2" x14ac:dyDescent="0.2">
      <c r="A2389" s="29">
        <v>44028</v>
      </c>
      <c r="B2389" s="1" t="s">
        <v>119</v>
      </c>
      <c r="C2389" s="2">
        <v>149.99</v>
      </c>
      <c r="D2389" s="5" t="str">
        <f t="shared" si="37"/>
        <v/>
      </c>
      <c r="E2389" t="s">
        <v>186</v>
      </c>
    </row>
    <row r="2390" spans="1:5" outlineLevel="2" x14ac:dyDescent="0.2">
      <c r="A2390" s="29">
        <v>44028</v>
      </c>
      <c r="B2390" s="1" t="s">
        <v>119</v>
      </c>
      <c r="C2390" s="2">
        <v>21.68</v>
      </c>
      <c r="D2390" s="5" t="str">
        <f t="shared" si="37"/>
        <v/>
      </c>
      <c r="E2390" t="s">
        <v>65</v>
      </c>
    </row>
    <row r="2391" spans="1:5" outlineLevel="2" x14ac:dyDescent="0.2">
      <c r="A2391" s="29">
        <v>44028</v>
      </c>
      <c r="B2391" s="1" t="s">
        <v>119</v>
      </c>
      <c r="C2391" s="2">
        <v>10.89</v>
      </c>
      <c r="D2391" s="5" t="str">
        <f t="shared" si="37"/>
        <v/>
      </c>
      <c r="E2391" t="s">
        <v>65</v>
      </c>
    </row>
    <row r="2392" spans="1:5" outlineLevel="2" x14ac:dyDescent="0.2">
      <c r="A2392" s="29">
        <v>44028</v>
      </c>
      <c r="B2392" s="1" t="s">
        <v>119</v>
      </c>
      <c r="C2392" s="2">
        <v>114.25</v>
      </c>
      <c r="D2392" s="5" t="str">
        <f t="shared" si="37"/>
        <v/>
      </c>
      <c r="E2392" t="s">
        <v>65</v>
      </c>
    </row>
    <row r="2393" spans="1:5" outlineLevel="2" x14ac:dyDescent="0.2">
      <c r="A2393" s="29">
        <v>44028</v>
      </c>
      <c r="B2393" s="1" t="s">
        <v>119</v>
      </c>
      <c r="C2393" s="2">
        <v>3669.92</v>
      </c>
      <c r="D2393" s="5" t="str">
        <f t="shared" si="37"/>
        <v/>
      </c>
      <c r="E2393" t="s">
        <v>65</v>
      </c>
    </row>
    <row r="2394" spans="1:5" outlineLevel="2" x14ac:dyDescent="0.2">
      <c r="A2394" s="29">
        <v>44028</v>
      </c>
      <c r="B2394" s="1" t="s">
        <v>119</v>
      </c>
      <c r="C2394" s="2">
        <v>70.290000000000006</v>
      </c>
      <c r="D2394" s="5" t="str">
        <f t="shared" si="37"/>
        <v/>
      </c>
      <c r="E2394" t="s">
        <v>65</v>
      </c>
    </row>
    <row r="2395" spans="1:5" outlineLevel="2" x14ac:dyDescent="0.2">
      <c r="A2395" s="29">
        <v>44028</v>
      </c>
      <c r="B2395" s="1" t="s">
        <v>119</v>
      </c>
      <c r="C2395" s="2">
        <v>67.2</v>
      </c>
      <c r="D2395" s="5" t="str">
        <f t="shared" si="37"/>
        <v/>
      </c>
      <c r="E2395" t="s">
        <v>65</v>
      </c>
    </row>
    <row r="2396" spans="1:5" ht="15.75" outlineLevel="1" x14ac:dyDescent="0.25">
      <c r="A2396" s="25">
        <f>A2395</f>
        <v>44028</v>
      </c>
      <c r="B2396" s="26" t="str">
        <f>B2395</f>
        <v>AMAZON CAPITAL SERVICES</v>
      </c>
      <c r="C2396" s="24">
        <f>SUBTOTAL(9,C2372:C2395)</f>
        <v>6964.9699999999984</v>
      </c>
      <c r="D2396" s="24" t="s">
        <v>1012</v>
      </c>
    </row>
    <row r="2397" spans="1:5" outlineLevel="2" x14ac:dyDescent="0.2">
      <c r="A2397" s="29">
        <v>44028</v>
      </c>
      <c r="B2397" s="1" t="s">
        <v>669</v>
      </c>
      <c r="C2397" s="2">
        <v>274.64999999999998</v>
      </c>
      <c r="D2397" s="5" t="str">
        <f t="shared" si="37"/>
        <v/>
      </c>
      <c r="E2397" t="s">
        <v>65</v>
      </c>
    </row>
    <row r="2398" spans="1:5" ht="15.75" outlineLevel="1" x14ac:dyDescent="0.25">
      <c r="A2398" s="25">
        <f>A2397</f>
        <v>44028</v>
      </c>
      <c r="B2398" s="26" t="str">
        <f>B2397</f>
        <v>AMERICAN CERAMIC SUPPLY COMPANY</v>
      </c>
      <c r="C2398" s="24">
        <f>SUBTOTAL(9,C2397:C2397)</f>
        <v>274.64999999999998</v>
      </c>
      <c r="D2398" s="24" t="s">
        <v>1012</v>
      </c>
    </row>
    <row r="2399" spans="1:5" outlineLevel="2" x14ac:dyDescent="0.2">
      <c r="A2399" s="29">
        <v>44028</v>
      </c>
      <c r="B2399" s="1" t="s">
        <v>282</v>
      </c>
      <c r="C2399" s="2">
        <v>270048.19</v>
      </c>
      <c r="D2399" s="5" t="str">
        <f t="shared" si="37"/>
        <v/>
      </c>
      <c r="E2399" t="s">
        <v>188</v>
      </c>
    </row>
    <row r="2400" spans="1:5" outlineLevel="2" x14ac:dyDescent="0.2">
      <c r="A2400" s="29">
        <v>44028</v>
      </c>
      <c r="B2400" s="1" t="s">
        <v>282</v>
      </c>
      <c r="C2400" s="2">
        <v>182018.48</v>
      </c>
      <c r="D2400" s="5" t="str">
        <f t="shared" si="37"/>
        <v/>
      </c>
      <c r="E2400" t="s">
        <v>188</v>
      </c>
    </row>
    <row r="2401" spans="1:5" ht="15.75" outlineLevel="1" x14ac:dyDescent="0.25">
      <c r="A2401" s="25">
        <f>A2400</f>
        <v>44028</v>
      </c>
      <c r="B2401" s="26" t="str">
        <f>B2400</f>
        <v>ANSLOW BRYANT CONSTRUCTION LTD</v>
      </c>
      <c r="C2401" s="24">
        <f>SUBTOTAL(9,C2399:C2400)</f>
        <v>452066.67000000004</v>
      </c>
      <c r="D2401" s="24" t="s">
        <v>1012</v>
      </c>
    </row>
    <row r="2402" spans="1:5" outlineLevel="2" x14ac:dyDescent="0.2">
      <c r="A2402" s="29">
        <v>44028</v>
      </c>
      <c r="B2402" s="1" t="s">
        <v>670</v>
      </c>
      <c r="C2402" s="2">
        <v>64</v>
      </c>
      <c r="D2402" s="5" t="str">
        <f t="shared" si="37"/>
        <v/>
      </c>
      <c r="E2402" t="s">
        <v>186</v>
      </c>
    </row>
    <row r="2403" spans="1:5" ht="15.75" outlineLevel="1" x14ac:dyDescent="0.25">
      <c r="A2403" s="25">
        <f>A2402</f>
        <v>44028</v>
      </c>
      <c r="B2403" s="26" t="str">
        <f>B2402</f>
        <v>ASHA</v>
      </c>
      <c r="C2403" s="24">
        <f>SUBTOTAL(9,C2402:C2402)</f>
        <v>64</v>
      </c>
      <c r="D2403" s="24" t="s">
        <v>1012</v>
      </c>
    </row>
    <row r="2404" spans="1:5" outlineLevel="2" x14ac:dyDescent="0.2">
      <c r="A2404" s="29">
        <v>44028</v>
      </c>
      <c r="B2404" s="1" t="s">
        <v>207</v>
      </c>
      <c r="C2404" s="2">
        <v>71</v>
      </c>
      <c r="D2404" s="5" t="str">
        <f t="shared" si="37"/>
        <v/>
      </c>
      <c r="E2404" t="s">
        <v>65</v>
      </c>
    </row>
    <row r="2405" spans="1:5" outlineLevel="2" x14ac:dyDescent="0.2">
      <c r="A2405" s="29">
        <v>44028</v>
      </c>
      <c r="B2405" s="1" t="s">
        <v>207</v>
      </c>
      <c r="C2405" s="2">
        <v>900</v>
      </c>
      <c r="D2405" s="5" t="str">
        <f t="shared" si="37"/>
        <v/>
      </c>
      <c r="E2405" t="s">
        <v>65</v>
      </c>
    </row>
    <row r="2406" spans="1:5" ht="15.75" outlineLevel="1" x14ac:dyDescent="0.25">
      <c r="A2406" s="25">
        <f>A2405</f>
        <v>44028</v>
      </c>
      <c r="B2406" s="26" t="str">
        <f>B2405</f>
        <v>ATHLETIC SUPPLY INC</v>
      </c>
      <c r="C2406" s="24">
        <f>SUBTOTAL(9,C2404:C2405)</f>
        <v>971</v>
      </c>
      <c r="D2406" s="24" t="s">
        <v>1012</v>
      </c>
    </row>
    <row r="2407" spans="1:5" outlineLevel="2" x14ac:dyDescent="0.2">
      <c r="A2407" s="29">
        <v>44028</v>
      </c>
      <c r="B2407" s="1" t="s">
        <v>207</v>
      </c>
      <c r="C2407" s="2">
        <v>2480</v>
      </c>
      <c r="D2407" s="5" t="str">
        <f t="shared" si="37"/>
        <v/>
      </c>
      <c r="E2407" t="s">
        <v>65</v>
      </c>
    </row>
    <row r="2408" spans="1:5" outlineLevel="2" x14ac:dyDescent="0.2">
      <c r="A2408" s="29">
        <v>44028</v>
      </c>
      <c r="B2408" s="1" t="s">
        <v>207</v>
      </c>
      <c r="C2408" s="2">
        <v>1370</v>
      </c>
      <c r="D2408" s="5" t="str">
        <f t="shared" si="37"/>
        <v/>
      </c>
      <c r="E2408" t="s">
        <v>65</v>
      </c>
    </row>
    <row r="2409" spans="1:5" ht="15.75" outlineLevel="1" x14ac:dyDescent="0.25">
      <c r="A2409" s="25">
        <f>A2408</f>
        <v>44028</v>
      </c>
      <c r="B2409" s="26" t="str">
        <f>B2408</f>
        <v>ATHLETIC SUPPLY INC</v>
      </c>
      <c r="C2409" s="24">
        <f>SUBTOTAL(9,C2407:C2408)</f>
        <v>3850</v>
      </c>
      <c r="D2409" s="24" t="s">
        <v>1012</v>
      </c>
    </row>
    <row r="2410" spans="1:5" outlineLevel="2" x14ac:dyDescent="0.2">
      <c r="A2410" s="29">
        <v>44028</v>
      </c>
      <c r="B2410" s="1" t="s">
        <v>253</v>
      </c>
      <c r="C2410" s="2">
        <v>92431.48</v>
      </c>
      <c r="D2410" s="5" t="str">
        <f t="shared" si="37"/>
        <v/>
      </c>
      <c r="E2410" t="s">
        <v>92</v>
      </c>
    </row>
    <row r="2411" spans="1:5" ht="15.75" outlineLevel="1" x14ac:dyDescent="0.25">
      <c r="A2411" s="25">
        <f>A2410</f>
        <v>44028</v>
      </c>
      <c r="B2411" s="26" t="str">
        <f>B2410</f>
        <v>AVESIS THIRD PARTY ADMINISTRATORS INC</v>
      </c>
      <c r="C2411" s="24">
        <f>SUBTOTAL(9,C2410:C2410)</f>
        <v>92431.48</v>
      </c>
      <c r="D2411" s="24" t="s">
        <v>1012</v>
      </c>
    </row>
    <row r="2412" spans="1:5" outlineLevel="2" x14ac:dyDescent="0.2">
      <c r="A2412" s="29">
        <v>44028</v>
      </c>
      <c r="B2412" s="1" t="s">
        <v>213</v>
      </c>
      <c r="C2412" s="2">
        <v>49611.11</v>
      </c>
      <c r="D2412" s="5" t="str">
        <f t="shared" si="37"/>
        <v/>
      </c>
      <c r="E2412" t="s">
        <v>186</v>
      </c>
    </row>
    <row r="2413" spans="1:5" outlineLevel="2" x14ac:dyDescent="0.2">
      <c r="A2413" s="29">
        <v>44028</v>
      </c>
      <c r="B2413" s="1" t="s">
        <v>213</v>
      </c>
      <c r="C2413" s="2">
        <v>89592</v>
      </c>
      <c r="D2413" s="5" t="str">
        <f t="shared" si="37"/>
        <v/>
      </c>
      <c r="E2413" t="s">
        <v>232</v>
      </c>
    </row>
    <row r="2414" spans="1:5" ht="15.75" outlineLevel="1" x14ac:dyDescent="0.25">
      <c r="A2414" s="25">
        <f>A2413</f>
        <v>44028</v>
      </c>
      <c r="B2414" s="26" t="str">
        <f>B2413</f>
        <v>AVINEXT</v>
      </c>
      <c r="C2414" s="24">
        <f>SUBTOTAL(9,C2412:C2413)</f>
        <v>139203.10999999999</v>
      </c>
      <c r="D2414" s="24" t="s">
        <v>1012</v>
      </c>
    </row>
    <row r="2415" spans="1:5" outlineLevel="2" x14ac:dyDescent="0.2">
      <c r="A2415" s="29">
        <v>44028</v>
      </c>
      <c r="B2415" s="1" t="s">
        <v>158</v>
      </c>
      <c r="C2415" s="2">
        <v>210</v>
      </c>
      <c r="D2415" s="5" t="str">
        <f t="shared" si="37"/>
        <v/>
      </c>
      <c r="E2415" t="s">
        <v>65</v>
      </c>
    </row>
    <row r="2416" spans="1:5" ht="15.75" outlineLevel="1" x14ac:dyDescent="0.25">
      <c r="A2416" s="25">
        <f>A2415</f>
        <v>44028</v>
      </c>
      <c r="B2416" s="26" t="str">
        <f>B2415</f>
        <v>B &amp; B LOCKSMITHS</v>
      </c>
      <c r="C2416" s="24">
        <f>SUBTOTAL(9,C2415:C2415)</f>
        <v>210</v>
      </c>
      <c r="D2416" s="24" t="s">
        <v>1012</v>
      </c>
    </row>
    <row r="2417" spans="1:5" outlineLevel="2" x14ac:dyDescent="0.2">
      <c r="A2417" s="29">
        <v>44028</v>
      </c>
      <c r="B2417" s="1" t="s">
        <v>671</v>
      </c>
      <c r="C2417" s="2">
        <v>131.25</v>
      </c>
      <c r="D2417" s="5" t="str">
        <f t="shared" si="37"/>
        <v/>
      </c>
      <c r="E2417" t="s">
        <v>63</v>
      </c>
    </row>
    <row r="2418" spans="1:5" outlineLevel="2" x14ac:dyDescent="0.2">
      <c r="A2418" s="29">
        <v>44028</v>
      </c>
      <c r="B2418" s="1" t="s">
        <v>671</v>
      </c>
      <c r="C2418" s="2">
        <v>113.75</v>
      </c>
      <c r="D2418" s="5" t="str">
        <f t="shared" si="37"/>
        <v/>
      </c>
      <c r="E2418" t="s">
        <v>63</v>
      </c>
    </row>
    <row r="2419" spans="1:5" ht="15.75" outlineLevel="1" x14ac:dyDescent="0.25">
      <c r="A2419" s="25">
        <f>A2418</f>
        <v>44028</v>
      </c>
      <c r="B2419" s="26" t="str">
        <f>B2418</f>
        <v>JORDAN BAILEY</v>
      </c>
      <c r="C2419" s="24">
        <f>SUBTOTAL(9,C2417:C2418)</f>
        <v>245</v>
      </c>
      <c r="D2419" s="24" t="s">
        <v>1012</v>
      </c>
    </row>
    <row r="2420" spans="1:5" outlineLevel="2" x14ac:dyDescent="0.2">
      <c r="A2420" s="29">
        <v>44028</v>
      </c>
      <c r="B2420" s="1" t="s">
        <v>672</v>
      </c>
      <c r="C2420" s="2">
        <v>341.8</v>
      </c>
      <c r="D2420" s="5" t="str">
        <f t="shared" si="37"/>
        <v/>
      </c>
      <c r="E2420" t="s">
        <v>67</v>
      </c>
    </row>
    <row r="2421" spans="1:5" ht="15.75" outlineLevel="1" x14ac:dyDescent="0.25">
      <c r="A2421" s="25">
        <f>A2420</f>
        <v>44028</v>
      </c>
      <c r="B2421" s="26" t="str">
        <f>B2420</f>
        <v>BATTERIES PLUS BULBS</v>
      </c>
      <c r="C2421" s="24">
        <f>SUBTOTAL(9,C2420:C2420)</f>
        <v>341.8</v>
      </c>
      <c r="D2421" s="24" t="s">
        <v>1012</v>
      </c>
    </row>
    <row r="2422" spans="1:5" outlineLevel="2" x14ac:dyDescent="0.2">
      <c r="A2422" s="29">
        <v>44028</v>
      </c>
      <c r="B2422" s="1" t="s">
        <v>673</v>
      </c>
      <c r="C2422" s="2">
        <v>322.54000000000002</v>
      </c>
      <c r="D2422" s="5" t="str">
        <f t="shared" si="37"/>
        <v/>
      </c>
      <c r="E2422" t="s">
        <v>65</v>
      </c>
    </row>
    <row r="2423" spans="1:5" ht="15.75" outlineLevel="1" x14ac:dyDescent="0.25">
      <c r="A2423" s="25">
        <f>A2422</f>
        <v>44028</v>
      </c>
      <c r="B2423" s="26" t="str">
        <f>B2422</f>
        <v>BIO COMPANY INC</v>
      </c>
      <c r="C2423" s="24">
        <f>SUBTOTAL(9,C2422:C2422)</f>
        <v>322.54000000000002</v>
      </c>
      <c r="D2423" s="24" t="s">
        <v>1012</v>
      </c>
    </row>
    <row r="2424" spans="1:5" outlineLevel="2" x14ac:dyDescent="0.2">
      <c r="A2424" s="29">
        <v>44028</v>
      </c>
      <c r="B2424" s="1" t="s">
        <v>38</v>
      </c>
      <c r="C2424" s="2">
        <v>98.73</v>
      </c>
      <c r="D2424" s="5" t="str">
        <f t="shared" si="37"/>
        <v/>
      </c>
      <c r="E2424" t="s">
        <v>79</v>
      </c>
    </row>
    <row r="2425" spans="1:5" outlineLevel="2" x14ac:dyDescent="0.2">
      <c r="A2425" s="29">
        <v>44028</v>
      </c>
      <c r="B2425" s="1" t="s">
        <v>38</v>
      </c>
      <c r="C2425" s="2">
        <v>0</v>
      </c>
      <c r="D2425" s="5" t="str">
        <f t="shared" si="37"/>
        <v/>
      </c>
      <c r="E2425" t="s">
        <v>395</v>
      </c>
    </row>
    <row r="2426" spans="1:5" ht="15.75" outlineLevel="1" x14ac:dyDescent="0.25">
      <c r="A2426" s="25">
        <f>A2425</f>
        <v>44028</v>
      </c>
      <c r="B2426" s="26" t="str">
        <f>B2425</f>
        <v>BANK OF AMERICA</v>
      </c>
      <c r="C2426" s="24">
        <f>SUBTOTAL(9,C2424:C2425)</f>
        <v>98.73</v>
      </c>
      <c r="D2426" s="24" t="s">
        <v>1012</v>
      </c>
    </row>
    <row r="2427" spans="1:5" outlineLevel="2" x14ac:dyDescent="0.2">
      <c r="A2427" s="29">
        <v>44028</v>
      </c>
      <c r="B2427" s="1" t="s">
        <v>38</v>
      </c>
      <c r="C2427" s="2">
        <v>272.22000000000003</v>
      </c>
      <c r="D2427" s="5" t="str">
        <f t="shared" si="37"/>
        <v/>
      </c>
      <c r="E2427" t="s">
        <v>186</v>
      </c>
    </row>
    <row r="2428" spans="1:5" ht="15.75" outlineLevel="1" x14ac:dyDescent="0.25">
      <c r="A2428" s="25">
        <f>A2427</f>
        <v>44028</v>
      </c>
      <c r="B2428" s="26" t="str">
        <f>B2427</f>
        <v>BANK OF AMERICA</v>
      </c>
      <c r="C2428" s="24">
        <f>SUBTOTAL(9,C2427:C2427)</f>
        <v>272.22000000000003</v>
      </c>
      <c r="D2428" s="24" t="s">
        <v>1012</v>
      </c>
    </row>
    <row r="2429" spans="1:5" outlineLevel="2" x14ac:dyDescent="0.2">
      <c r="A2429" s="29">
        <v>44028</v>
      </c>
      <c r="B2429" s="1" t="s">
        <v>523</v>
      </c>
      <c r="C2429" s="2">
        <v>45</v>
      </c>
      <c r="D2429" s="5" t="str">
        <f t="shared" si="37"/>
        <v/>
      </c>
      <c r="E2429" t="s">
        <v>68</v>
      </c>
    </row>
    <row r="2430" spans="1:5" outlineLevel="2" x14ac:dyDescent="0.2">
      <c r="A2430" s="29">
        <v>44028</v>
      </c>
      <c r="B2430" s="1" t="s">
        <v>523</v>
      </c>
      <c r="C2430" s="2">
        <v>45</v>
      </c>
      <c r="D2430" s="5" t="str">
        <f t="shared" si="37"/>
        <v/>
      </c>
      <c r="E2430" t="s">
        <v>68</v>
      </c>
    </row>
    <row r="2431" spans="1:5" outlineLevel="2" x14ac:dyDescent="0.2">
      <c r="A2431" s="29">
        <v>44028</v>
      </c>
      <c r="B2431" s="1" t="s">
        <v>523</v>
      </c>
      <c r="C2431" s="2">
        <v>90</v>
      </c>
      <c r="D2431" s="5" t="str">
        <f t="shared" si="37"/>
        <v/>
      </c>
      <c r="E2431" t="s">
        <v>68</v>
      </c>
    </row>
    <row r="2432" spans="1:5" ht="15.75" outlineLevel="1" x14ac:dyDescent="0.25">
      <c r="A2432" s="25">
        <f>A2431</f>
        <v>44028</v>
      </c>
      <c r="B2432" s="26" t="str">
        <f>B2431</f>
        <v>THE BOB PIKE GROUP</v>
      </c>
      <c r="C2432" s="24">
        <f>SUBTOTAL(9,C2429:C2431)</f>
        <v>180</v>
      </c>
      <c r="D2432" s="24" t="s">
        <v>1012</v>
      </c>
    </row>
    <row r="2433" spans="1:5" outlineLevel="2" x14ac:dyDescent="0.2">
      <c r="A2433" s="29">
        <v>44028</v>
      </c>
      <c r="B2433" s="1" t="s">
        <v>7</v>
      </c>
      <c r="C2433" s="2">
        <v>12.93</v>
      </c>
      <c r="D2433" s="5" t="str">
        <f t="shared" si="37"/>
        <v/>
      </c>
      <c r="E2433" t="s">
        <v>65</v>
      </c>
    </row>
    <row r="2434" spans="1:5" outlineLevel="2" x14ac:dyDescent="0.2">
      <c r="A2434" s="29">
        <v>44028</v>
      </c>
      <c r="B2434" s="1" t="s">
        <v>7</v>
      </c>
      <c r="C2434" s="2">
        <v>5630.1</v>
      </c>
      <c r="D2434" s="5" t="str">
        <f t="shared" si="37"/>
        <v/>
      </c>
      <c r="E2434" t="s">
        <v>65</v>
      </c>
    </row>
    <row r="2435" spans="1:5" ht="15.75" outlineLevel="1" x14ac:dyDescent="0.25">
      <c r="A2435" s="25">
        <f>A2434</f>
        <v>44028</v>
      </c>
      <c r="B2435" s="26" t="str">
        <f>B2434</f>
        <v>BOSWORTH PAPERS INC</v>
      </c>
      <c r="C2435" s="24">
        <f>SUBTOTAL(9,C2433:C2434)</f>
        <v>5643.0300000000007</v>
      </c>
      <c r="D2435" s="24" t="s">
        <v>1012</v>
      </c>
    </row>
    <row r="2436" spans="1:5" outlineLevel="2" x14ac:dyDescent="0.2">
      <c r="A2436" s="29">
        <v>44028</v>
      </c>
      <c r="B2436" s="1" t="s">
        <v>22</v>
      </c>
      <c r="C2436" s="2">
        <v>4000</v>
      </c>
      <c r="D2436" s="5" t="str">
        <f t="shared" si="37"/>
        <v/>
      </c>
      <c r="E2436" t="s">
        <v>65</v>
      </c>
    </row>
    <row r="2437" spans="1:5" outlineLevel="2" x14ac:dyDescent="0.2">
      <c r="A2437" s="29">
        <v>44028</v>
      </c>
      <c r="B2437" s="1" t="s">
        <v>22</v>
      </c>
      <c r="C2437" s="2">
        <v>5420</v>
      </c>
      <c r="D2437" s="5" t="str">
        <f t="shared" si="37"/>
        <v/>
      </c>
      <c r="E2437" t="s">
        <v>65</v>
      </c>
    </row>
    <row r="2438" spans="1:5" ht="15.75" outlineLevel="1" x14ac:dyDescent="0.25">
      <c r="A2438" s="25">
        <f>A2437</f>
        <v>44028</v>
      </c>
      <c r="B2438" s="26" t="str">
        <f>B2437</f>
        <v>BRAMMERS ATHLETIC WAREHOUSE</v>
      </c>
      <c r="C2438" s="24">
        <f>SUBTOTAL(9,C2436:C2437)</f>
        <v>9420</v>
      </c>
      <c r="D2438" s="24" t="s">
        <v>1012</v>
      </c>
    </row>
    <row r="2439" spans="1:5" outlineLevel="2" x14ac:dyDescent="0.2">
      <c r="A2439" s="29">
        <v>44028</v>
      </c>
      <c r="B2439" s="1" t="s">
        <v>323</v>
      </c>
      <c r="C2439" s="2">
        <v>6990</v>
      </c>
      <c r="D2439" s="5" t="str">
        <f t="shared" si="37"/>
        <v/>
      </c>
      <c r="E2439" t="s">
        <v>71</v>
      </c>
    </row>
    <row r="2440" spans="1:5" ht="15.75" outlineLevel="1" x14ac:dyDescent="0.25">
      <c r="A2440" s="25">
        <f>A2439</f>
        <v>44028</v>
      </c>
      <c r="B2440" s="26" t="str">
        <f>B2439</f>
        <v>BROADCAST WORKS</v>
      </c>
      <c r="C2440" s="24">
        <f>SUBTOTAL(9,C2439:C2439)</f>
        <v>6990</v>
      </c>
      <c r="D2440" s="24" t="s">
        <v>1012</v>
      </c>
    </row>
    <row r="2441" spans="1:5" outlineLevel="2" x14ac:dyDescent="0.2">
      <c r="A2441" s="29">
        <v>44028</v>
      </c>
      <c r="B2441" s="1" t="s">
        <v>674</v>
      </c>
      <c r="C2441" s="2">
        <v>131.25</v>
      </c>
      <c r="D2441" s="5" t="str">
        <f t="shared" ref="D2441:D2503" si="38">IF(E2441="","TOTAL","")</f>
        <v/>
      </c>
      <c r="E2441" t="s">
        <v>63</v>
      </c>
    </row>
    <row r="2442" spans="1:5" outlineLevel="2" x14ac:dyDescent="0.2">
      <c r="A2442" s="29">
        <v>44028</v>
      </c>
      <c r="B2442" s="1" t="s">
        <v>674</v>
      </c>
      <c r="C2442" s="2">
        <v>122.5</v>
      </c>
      <c r="D2442" s="5" t="str">
        <f t="shared" si="38"/>
        <v/>
      </c>
      <c r="E2442" t="s">
        <v>63</v>
      </c>
    </row>
    <row r="2443" spans="1:5" outlineLevel="2" x14ac:dyDescent="0.2">
      <c r="A2443" s="29">
        <v>44028</v>
      </c>
      <c r="B2443" s="1" t="s">
        <v>674</v>
      </c>
      <c r="C2443" s="2">
        <v>140</v>
      </c>
      <c r="D2443" s="5" t="str">
        <f t="shared" si="38"/>
        <v/>
      </c>
      <c r="E2443" t="s">
        <v>63</v>
      </c>
    </row>
    <row r="2444" spans="1:5" ht="15.75" outlineLevel="1" x14ac:dyDescent="0.25">
      <c r="A2444" s="25">
        <f>A2443</f>
        <v>44028</v>
      </c>
      <c r="B2444" s="26" t="str">
        <f>B2443</f>
        <v>JUSTIN BURGS</v>
      </c>
      <c r="C2444" s="24">
        <f>SUBTOTAL(9,C2441:C2443)</f>
        <v>393.75</v>
      </c>
      <c r="D2444" s="24" t="s">
        <v>1012</v>
      </c>
    </row>
    <row r="2445" spans="1:5" outlineLevel="2" x14ac:dyDescent="0.2">
      <c r="A2445" s="29">
        <v>44028</v>
      </c>
      <c r="B2445" s="1" t="s">
        <v>150</v>
      </c>
      <c r="C2445" s="2">
        <v>4903.2</v>
      </c>
      <c r="D2445" s="5" t="str">
        <f t="shared" si="38"/>
        <v/>
      </c>
      <c r="E2445" t="s">
        <v>76</v>
      </c>
    </row>
    <row r="2446" spans="1:5" ht="15.75" outlineLevel="1" x14ac:dyDescent="0.25">
      <c r="A2446" s="25">
        <f>A2445</f>
        <v>44028</v>
      </c>
      <c r="B2446" s="26" t="str">
        <f>B2445</f>
        <v>BUTLER BUSINESS PRODUCTS LLC</v>
      </c>
      <c r="C2446" s="24">
        <f>SUBTOTAL(9,C2445:C2445)</f>
        <v>4903.2</v>
      </c>
      <c r="D2446" s="24" t="s">
        <v>1012</v>
      </c>
    </row>
    <row r="2447" spans="1:5" outlineLevel="2" x14ac:dyDescent="0.2">
      <c r="A2447" s="29">
        <v>44028</v>
      </c>
      <c r="B2447" s="1" t="s">
        <v>675</v>
      </c>
      <c r="C2447" s="2">
        <v>131.25</v>
      </c>
      <c r="D2447" s="5" t="str">
        <f t="shared" si="38"/>
        <v/>
      </c>
      <c r="E2447" t="s">
        <v>63</v>
      </c>
    </row>
    <row r="2448" spans="1:5" ht="15.75" outlineLevel="1" x14ac:dyDescent="0.25">
      <c r="A2448" s="25">
        <f>A2447</f>
        <v>44028</v>
      </c>
      <c r="B2448" s="26" t="str">
        <f>B2447</f>
        <v>KEITH CAMERON</v>
      </c>
      <c r="C2448" s="24">
        <f>SUBTOTAL(9,C2447:C2447)</f>
        <v>131.25</v>
      </c>
      <c r="D2448" s="24" t="s">
        <v>1012</v>
      </c>
    </row>
    <row r="2449" spans="1:5" outlineLevel="2" x14ac:dyDescent="0.2">
      <c r="A2449" s="29">
        <v>44028</v>
      </c>
      <c r="B2449" s="1" t="s">
        <v>225</v>
      </c>
      <c r="C2449" s="2">
        <v>3690</v>
      </c>
      <c r="D2449" s="5" t="str">
        <f t="shared" si="38"/>
        <v/>
      </c>
      <c r="E2449" t="s">
        <v>75</v>
      </c>
    </row>
    <row r="2450" spans="1:5" outlineLevel="2" x14ac:dyDescent="0.2">
      <c r="A2450" s="29">
        <v>44028</v>
      </c>
      <c r="B2450" s="1" t="s">
        <v>225</v>
      </c>
      <c r="C2450" s="2">
        <v>2975</v>
      </c>
      <c r="D2450" s="5" t="str">
        <f t="shared" si="38"/>
        <v/>
      </c>
      <c r="E2450" t="s">
        <v>65</v>
      </c>
    </row>
    <row r="2451" spans="1:5" outlineLevel="2" x14ac:dyDescent="0.2">
      <c r="A2451" s="29">
        <v>44028</v>
      </c>
      <c r="B2451" s="1" t="s">
        <v>225</v>
      </c>
      <c r="C2451" s="2">
        <v>120</v>
      </c>
      <c r="D2451" s="5" t="str">
        <f t="shared" si="38"/>
        <v/>
      </c>
      <c r="E2451" t="s">
        <v>75</v>
      </c>
    </row>
    <row r="2452" spans="1:5" outlineLevel="2" x14ac:dyDescent="0.2">
      <c r="A2452" s="29">
        <v>44028</v>
      </c>
      <c r="B2452" s="1" t="s">
        <v>225</v>
      </c>
      <c r="C2452" s="2">
        <v>2100</v>
      </c>
      <c r="D2452" s="5" t="str">
        <f t="shared" si="38"/>
        <v/>
      </c>
      <c r="E2452" t="s">
        <v>65</v>
      </c>
    </row>
    <row r="2453" spans="1:5" ht="15.75" outlineLevel="1" x14ac:dyDescent="0.25">
      <c r="A2453" s="25">
        <f>A2452</f>
        <v>44028</v>
      </c>
      <c r="B2453" s="26" t="str">
        <f>B2452</f>
        <v>BALFOUR CAMPUS SUPPLY HOUSTON</v>
      </c>
      <c r="C2453" s="24">
        <f>SUBTOTAL(9,C2449:C2452)</f>
        <v>8885</v>
      </c>
      <c r="D2453" s="24" t="s">
        <v>1012</v>
      </c>
    </row>
    <row r="2454" spans="1:5" outlineLevel="2" x14ac:dyDescent="0.2">
      <c r="A2454" s="29">
        <v>44028</v>
      </c>
      <c r="B2454" s="1" t="s">
        <v>171</v>
      </c>
      <c r="C2454" s="2">
        <v>500</v>
      </c>
      <c r="D2454" s="5" t="str">
        <f t="shared" si="38"/>
        <v/>
      </c>
      <c r="E2454" t="s">
        <v>63</v>
      </c>
    </row>
    <row r="2455" spans="1:5" ht="15.75" outlineLevel="1" x14ac:dyDescent="0.25">
      <c r="A2455" s="25">
        <f>A2454</f>
        <v>44028</v>
      </c>
      <c r="B2455" s="26" t="str">
        <f>B2454</f>
        <v>CARBONHOUSE INC</v>
      </c>
      <c r="C2455" s="24">
        <f>SUBTOTAL(9,C2454:C2454)</f>
        <v>500</v>
      </c>
      <c r="D2455" s="24" t="s">
        <v>1012</v>
      </c>
    </row>
    <row r="2456" spans="1:5" outlineLevel="2" x14ac:dyDescent="0.2">
      <c r="A2456" s="29">
        <v>44028</v>
      </c>
      <c r="B2456" s="1" t="s">
        <v>47</v>
      </c>
      <c r="C2456" s="2">
        <v>1500.6</v>
      </c>
      <c r="D2456" s="5" t="str">
        <f t="shared" si="38"/>
        <v/>
      </c>
      <c r="E2456" t="s">
        <v>65</v>
      </c>
    </row>
    <row r="2457" spans="1:5" ht="15.75" outlineLevel="1" x14ac:dyDescent="0.25">
      <c r="A2457" s="25">
        <f>A2456</f>
        <v>44028</v>
      </c>
      <c r="B2457" s="26" t="str">
        <f>B2456</f>
        <v>CAROLINA BIOLOGICAL SUPPLY COMPANY</v>
      </c>
      <c r="C2457" s="24">
        <f>SUBTOTAL(9,C2456:C2456)</f>
        <v>1500.6</v>
      </c>
      <c r="D2457" s="24" t="s">
        <v>1012</v>
      </c>
    </row>
    <row r="2458" spans="1:5" outlineLevel="2" x14ac:dyDescent="0.2">
      <c r="A2458" s="29">
        <v>44028</v>
      </c>
      <c r="B2458" s="1" t="s">
        <v>23</v>
      </c>
      <c r="C2458" s="2">
        <v>81.96</v>
      </c>
      <c r="D2458" s="5" t="str">
        <f t="shared" si="38"/>
        <v/>
      </c>
      <c r="E2458" t="s">
        <v>79</v>
      </c>
    </row>
    <row r="2459" spans="1:5" ht="15.75" outlineLevel="1" x14ac:dyDescent="0.25">
      <c r="A2459" s="25">
        <f>A2458</f>
        <v>44028</v>
      </c>
      <c r="B2459" s="26" t="str">
        <f>B2458</f>
        <v>CHICK FIL A</v>
      </c>
      <c r="C2459" s="24">
        <f>SUBTOTAL(9,C2458:C2458)</f>
        <v>81.96</v>
      </c>
      <c r="D2459" s="24" t="s">
        <v>1012</v>
      </c>
    </row>
    <row r="2460" spans="1:5" outlineLevel="2" x14ac:dyDescent="0.2">
      <c r="A2460" s="29">
        <v>44028</v>
      </c>
      <c r="B2460" s="1" t="s">
        <v>297</v>
      </c>
      <c r="C2460" s="2">
        <v>19420.68</v>
      </c>
      <c r="D2460" s="5" t="str">
        <f t="shared" si="38"/>
        <v/>
      </c>
      <c r="E2460" t="s">
        <v>92</v>
      </c>
    </row>
    <row r="2461" spans="1:5" ht="15.75" outlineLevel="1" x14ac:dyDescent="0.25">
      <c r="A2461" s="25">
        <f>A2460</f>
        <v>44028</v>
      </c>
      <c r="B2461" s="26" t="str">
        <f>B2460</f>
        <v>CHUBB WORKPLACE BENEFITS</v>
      </c>
      <c r="C2461" s="24">
        <f>SUBTOTAL(9,C2460:C2460)</f>
        <v>19420.68</v>
      </c>
      <c r="D2461" s="24" t="s">
        <v>1012</v>
      </c>
    </row>
    <row r="2462" spans="1:5" outlineLevel="2" x14ac:dyDescent="0.2">
      <c r="A2462" s="29">
        <v>44028</v>
      </c>
      <c r="B2462" s="1" t="s">
        <v>98</v>
      </c>
      <c r="C2462" s="2">
        <v>2721.01</v>
      </c>
      <c r="D2462" s="5" t="str">
        <f t="shared" si="38"/>
        <v/>
      </c>
      <c r="E2462" t="s">
        <v>85</v>
      </c>
    </row>
    <row r="2463" spans="1:5" outlineLevel="2" x14ac:dyDescent="0.2">
      <c r="A2463" s="29">
        <v>44028</v>
      </c>
      <c r="B2463" s="1" t="s">
        <v>98</v>
      </c>
      <c r="C2463" s="2">
        <v>2515.4</v>
      </c>
      <c r="D2463" s="5" t="str">
        <f t="shared" si="38"/>
        <v/>
      </c>
      <c r="E2463" t="s">
        <v>85</v>
      </c>
    </row>
    <row r="2464" spans="1:5" outlineLevel="2" x14ac:dyDescent="0.2">
      <c r="A2464" s="29">
        <v>44028</v>
      </c>
      <c r="B2464" s="1" t="s">
        <v>98</v>
      </c>
      <c r="C2464" s="2">
        <v>21386.9</v>
      </c>
      <c r="D2464" s="5" t="str">
        <f t="shared" si="38"/>
        <v/>
      </c>
      <c r="E2464" t="s">
        <v>85</v>
      </c>
    </row>
    <row r="2465" spans="1:5" outlineLevel="2" x14ac:dyDescent="0.2">
      <c r="A2465" s="29">
        <v>44028</v>
      </c>
      <c r="B2465" s="1" t="s">
        <v>98</v>
      </c>
      <c r="C2465" s="2">
        <v>3324.2</v>
      </c>
      <c r="D2465" s="5" t="str">
        <f t="shared" si="38"/>
        <v/>
      </c>
      <c r="E2465" t="s">
        <v>85</v>
      </c>
    </row>
    <row r="2466" spans="1:5" outlineLevel="2" x14ac:dyDescent="0.2">
      <c r="A2466" s="29">
        <v>44028</v>
      </c>
      <c r="B2466" s="1" t="s">
        <v>98</v>
      </c>
      <c r="C2466" s="2">
        <v>842.76</v>
      </c>
      <c r="D2466" s="5" t="str">
        <f t="shared" si="38"/>
        <v/>
      </c>
      <c r="E2466" t="s">
        <v>85</v>
      </c>
    </row>
    <row r="2467" spans="1:5" outlineLevel="2" x14ac:dyDescent="0.2">
      <c r="A2467" s="29">
        <v>44028</v>
      </c>
      <c r="B2467" s="1" t="s">
        <v>98</v>
      </c>
      <c r="C2467" s="2">
        <v>1394.79</v>
      </c>
      <c r="D2467" s="5" t="str">
        <f t="shared" si="38"/>
        <v/>
      </c>
      <c r="E2467" t="s">
        <v>85</v>
      </c>
    </row>
    <row r="2468" spans="1:5" ht="15.75" outlineLevel="1" x14ac:dyDescent="0.25">
      <c r="A2468" s="25">
        <f>A2467</f>
        <v>44028</v>
      </c>
      <c r="B2468" s="26" t="str">
        <f>B2467</f>
        <v>CITY OF FULSHEAR</v>
      </c>
      <c r="C2468" s="24">
        <f>SUBTOTAL(9,C2462:C2467)</f>
        <v>32185.06</v>
      </c>
      <c r="D2468" s="24" t="s">
        <v>1012</v>
      </c>
    </row>
    <row r="2469" spans="1:5" outlineLevel="2" x14ac:dyDescent="0.2">
      <c r="A2469" s="29">
        <v>44028</v>
      </c>
      <c r="B2469" s="1" t="s">
        <v>112</v>
      </c>
      <c r="C2469" s="2">
        <v>3642.9</v>
      </c>
      <c r="D2469" s="5" t="str">
        <f t="shared" si="38"/>
        <v/>
      </c>
      <c r="E2469" t="s">
        <v>396</v>
      </c>
    </row>
    <row r="2470" spans="1:5" outlineLevel="2" x14ac:dyDescent="0.2">
      <c r="A2470" s="29">
        <v>44028</v>
      </c>
      <c r="B2470" s="1" t="s">
        <v>112</v>
      </c>
      <c r="C2470" s="2">
        <v>367.5</v>
      </c>
      <c r="D2470" s="5" t="str">
        <f t="shared" si="38"/>
        <v/>
      </c>
      <c r="E2470" t="s">
        <v>67</v>
      </c>
    </row>
    <row r="2471" spans="1:5" outlineLevel="2" x14ac:dyDescent="0.2">
      <c r="A2471" s="29">
        <v>44028</v>
      </c>
      <c r="B2471" s="1" t="s">
        <v>112</v>
      </c>
      <c r="C2471" s="2">
        <v>45.44</v>
      </c>
      <c r="D2471" s="5" t="str">
        <f t="shared" si="38"/>
        <v/>
      </c>
      <c r="E2471" t="s">
        <v>67</v>
      </c>
    </row>
    <row r="2472" spans="1:5" ht="15.75" outlineLevel="1" x14ac:dyDescent="0.25">
      <c r="A2472" s="25">
        <f>A2471</f>
        <v>44028</v>
      </c>
      <c r="B2472" s="26" t="str">
        <f>B2471</f>
        <v>CITY SUPPLY CO INC</v>
      </c>
      <c r="C2472" s="24">
        <f>SUBTOTAL(9,C2469:C2471)</f>
        <v>4055.84</v>
      </c>
      <c r="D2472" s="24" t="s">
        <v>1012</v>
      </c>
    </row>
    <row r="2473" spans="1:5" outlineLevel="2" x14ac:dyDescent="0.2">
      <c r="A2473" s="29">
        <v>44028</v>
      </c>
      <c r="B2473" s="1" t="s">
        <v>427</v>
      </c>
      <c r="C2473" s="2">
        <v>6085</v>
      </c>
      <c r="D2473" s="5" t="str">
        <f t="shared" si="38"/>
        <v/>
      </c>
      <c r="E2473" t="s">
        <v>81</v>
      </c>
    </row>
    <row r="2474" spans="1:5" ht="15.75" outlineLevel="1" x14ac:dyDescent="0.25">
      <c r="A2474" s="25">
        <f>A2473</f>
        <v>44028</v>
      </c>
      <c r="B2474" s="26" t="str">
        <f>B2473</f>
        <v>CLASSIC PROTECTION SYSTEMS INC</v>
      </c>
      <c r="C2474" s="24">
        <f>SUBTOTAL(9,C2473:C2473)</f>
        <v>6085</v>
      </c>
      <c r="D2474" s="24" t="s">
        <v>1012</v>
      </c>
    </row>
    <row r="2475" spans="1:5" outlineLevel="2" x14ac:dyDescent="0.2">
      <c r="A2475" s="29">
        <v>44028</v>
      </c>
      <c r="B2475" s="1" t="s">
        <v>436</v>
      </c>
      <c r="C2475" s="2">
        <v>2378.6</v>
      </c>
      <c r="D2475" s="5" t="str">
        <f t="shared" si="38"/>
        <v/>
      </c>
      <c r="E2475" t="s">
        <v>64</v>
      </c>
    </row>
    <row r="2476" spans="1:5" ht="15.75" outlineLevel="1" x14ac:dyDescent="0.25">
      <c r="A2476" s="25">
        <f>A2475</f>
        <v>44028</v>
      </c>
      <c r="B2476" s="26" t="str">
        <f>B2475</f>
        <v>COCA COLA SOUTHWEST BEVERAGES LLC</v>
      </c>
      <c r="C2476" s="24">
        <f>SUBTOTAL(9,C2475:C2475)</f>
        <v>2378.6</v>
      </c>
      <c r="D2476" s="24" t="s">
        <v>1012</v>
      </c>
    </row>
    <row r="2477" spans="1:5" outlineLevel="2" x14ac:dyDescent="0.2">
      <c r="A2477" s="29">
        <v>44028</v>
      </c>
      <c r="B2477" s="1" t="s">
        <v>676</v>
      </c>
      <c r="C2477" s="2">
        <v>5.19</v>
      </c>
      <c r="D2477" s="5" t="str">
        <f t="shared" si="38"/>
        <v/>
      </c>
      <c r="E2477" t="s">
        <v>63</v>
      </c>
    </row>
    <row r="2478" spans="1:5" ht="15.75" outlineLevel="1" x14ac:dyDescent="0.25">
      <c r="A2478" s="25">
        <f>A2477</f>
        <v>44028</v>
      </c>
      <c r="B2478" s="26" t="str">
        <f>B2477</f>
        <v>RMA TOLL PROCESSING</v>
      </c>
      <c r="C2478" s="24">
        <f>SUBTOTAL(9,C2477:C2477)</f>
        <v>5.19</v>
      </c>
      <c r="D2478" s="24" t="s">
        <v>1012</v>
      </c>
    </row>
    <row r="2479" spans="1:5" outlineLevel="2" x14ac:dyDescent="0.2">
      <c r="A2479" s="29">
        <v>44028</v>
      </c>
      <c r="B2479" s="1" t="s">
        <v>411</v>
      </c>
      <c r="C2479" s="2">
        <v>200</v>
      </c>
      <c r="D2479" s="5" t="str">
        <f t="shared" si="38"/>
        <v/>
      </c>
      <c r="E2479" t="s">
        <v>71</v>
      </c>
    </row>
    <row r="2480" spans="1:5" outlineLevel="2" x14ac:dyDescent="0.2">
      <c r="A2480" s="29">
        <v>44028</v>
      </c>
      <c r="B2480" s="1" t="s">
        <v>411</v>
      </c>
      <c r="C2480" s="2">
        <v>75</v>
      </c>
      <c r="D2480" s="5" t="str">
        <f t="shared" si="38"/>
        <v/>
      </c>
      <c r="E2480" t="s">
        <v>71</v>
      </c>
    </row>
    <row r="2481" spans="1:5" outlineLevel="2" x14ac:dyDescent="0.2">
      <c r="A2481" s="29">
        <v>44028</v>
      </c>
      <c r="B2481" s="1" t="s">
        <v>411</v>
      </c>
      <c r="C2481" s="2">
        <v>1720</v>
      </c>
      <c r="D2481" s="5" t="str">
        <f t="shared" si="38"/>
        <v/>
      </c>
      <c r="E2481" t="s">
        <v>71</v>
      </c>
    </row>
    <row r="2482" spans="1:5" outlineLevel="2" x14ac:dyDescent="0.2">
      <c r="A2482" s="29">
        <v>44028</v>
      </c>
      <c r="B2482" s="1" t="s">
        <v>411</v>
      </c>
      <c r="C2482" s="2">
        <v>545</v>
      </c>
      <c r="D2482" s="5" t="str">
        <f t="shared" si="38"/>
        <v/>
      </c>
      <c r="E2482" t="s">
        <v>71</v>
      </c>
    </row>
    <row r="2483" spans="1:5" outlineLevel="2" x14ac:dyDescent="0.2">
      <c r="A2483" s="29">
        <v>44028</v>
      </c>
      <c r="B2483" s="1" t="s">
        <v>411</v>
      </c>
      <c r="C2483" s="2">
        <v>4540</v>
      </c>
      <c r="D2483" s="5" t="str">
        <f t="shared" si="38"/>
        <v/>
      </c>
      <c r="E2483" t="s">
        <v>71</v>
      </c>
    </row>
    <row r="2484" spans="1:5" outlineLevel="2" x14ac:dyDescent="0.2">
      <c r="A2484" s="29">
        <v>44028</v>
      </c>
      <c r="B2484" s="1" t="s">
        <v>411</v>
      </c>
      <c r="C2484" s="2">
        <v>305</v>
      </c>
      <c r="D2484" s="5" t="str">
        <f t="shared" si="38"/>
        <v/>
      </c>
      <c r="E2484" t="s">
        <v>71</v>
      </c>
    </row>
    <row r="2485" spans="1:5" ht="15.75" outlineLevel="1" x14ac:dyDescent="0.25">
      <c r="A2485" s="25">
        <f>A2484</f>
        <v>44028</v>
      </c>
      <c r="B2485" s="26" t="str">
        <f>B2484</f>
        <v>COLLINS MUSIC CENTER</v>
      </c>
      <c r="C2485" s="24">
        <f>SUBTOTAL(9,C2479:C2484)</f>
        <v>7385</v>
      </c>
      <c r="D2485" s="24" t="s">
        <v>1012</v>
      </c>
    </row>
    <row r="2486" spans="1:5" outlineLevel="2" x14ac:dyDescent="0.2">
      <c r="A2486" s="29">
        <v>44028</v>
      </c>
      <c r="B2486" s="1" t="s">
        <v>407</v>
      </c>
      <c r="C2486" s="2">
        <v>120</v>
      </c>
      <c r="D2486" s="5" t="str">
        <f t="shared" si="38"/>
        <v/>
      </c>
      <c r="E2486" t="s">
        <v>71</v>
      </c>
    </row>
    <row r="2487" spans="1:5" ht="15.75" outlineLevel="1" x14ac:dyDescent="0.25">
      <c r="A2487" s="25">
        <f>A2486</f>
        <v>44028</v>
      </c>
      <c r="B2487" s="26" t="str">
        <f>B2486</f>
        <v>COLLINS MUSIC CENTER OF EL CAMPO INC</v>
      </c>
      <c r="C2487" s="24">
        <f>SUBTOTAL(9,C2486:C2486)</f>
        <v>120</v>
      </c>
      <c r="D2487" s="24" t="s">
        <v>1012</v>
      </c>
    </row>
    <row r="2488" spans="1:5" outlineLevel="2" x14ac:dyDescent="0.2">
      <c r="A2488" s="29">
        <v>44028</v>
      </c>
      <c r="B2488" s="1" t="s">
        <v>677</v>
      </c>
      <c r="C2488" s="2">
        <v>536.04</v>
      </c>
      <c r="D2488" s="5" t="str">
        <f t="shared" si="38"/>
        <v/>
      </c>
      <c r="E2488" t="s">
        <v>75</v>
      </c>
    </row>
    <row r="2489" spans="1:5" outlineLevel="2" x14ac:dyDescent="0.2">
      <c r="A2489" s="29">
        <v>44028</v>
      </c>
      <c r="B2489" s="1" t="s">
        <v>677</v>
      </c>
      <c r="C2489" s="2">
        <v>2955.13</v>
      </c>
      <c r="D2489" s="5" t="str">
        <f t="shared" si="38"/>
        <v/>
      </c>
      <c r="E2489" t="s">
        <v>65</v>
      </c>
    </row>
    <row r="2490" spans="1:5" ht="15.75" outlineLevel="1" x14ac:dyDescent="0.25">
      <c r="A2490" s="25">
        <f>A2489</f>
        <v>44028</v>
      </c>
      <c r="B2490" s="26" t="str">
        <f>B2489</f>
        <v>CRESTLINE SPECIALTIES INC</v>
      </c>
      <c r="C2490" s="24">
        <f>SUBTOTAL(9,C2488:C2489)</f>
        <v>3491.17</v>
      </c>
      <c r="D2490" s="24" t="s">
        <v>1012</v>
      </c>
    </row>
    <row r="2491" spans="1:5" outlineLevel="2" x14ac:dyDescent="0.2">
      <c r="A2491" s="29">
        <v>44028</v>
      </c>
      <c r="B2491" s="1" t="s">
        <v>325</v>
      </c>
      <c r="C2491" s="2">
        <v>5000</v>
      </c>
      <c r="D2491" s="5" t="str">
        <f t="shared" si="38"/>
        <v/>
      </c>
      <c r="E2491" t="s">
        <v>66</v>
      </c>
    </row>
    <row r="2492" spans="1:5" ht="15.75" outlineLevel="1" x14ac:dyDescent="0.25">
      <c r="A2492" s="25">
        <f>A2491</f>
        <v>44028</v>
      </c>
      <c r="B2492" s="26" t="str">
        <f>B2491</f>
        <v>CRISIS PREVENTION INSTITUTE INC</v>
      </c>
      <c r="C2492" s="24">
        <f>SUBTOTAL(9,C2491:C2491)</f>
        <v>5000</v>
      </c>
      <c r="D2492" s="24" t="s">
        <v>1012</v>
      </c>
    </row>
    <row r="2493" spans="1:5" outlineLevel="2" x14ac:dyDescent="0.2">
      <c r="A2493" s="29">
        <v>44028</v>
      </c>
      <c r="B2493" s="1" t="s">
        <v>533</v>
      </c>
      <c r="C2493" s="2">
        <v>140</v>
      </c>
      <c r="D2493" s="5" t="str">
        <f t="shared" si="38"/>
        <v/>
      </c>
      <c r="E2493" t="s">
        <v>63</v>
      </c>
    </row>
    <row r="2494" spans="1:5" outlineLevel="2" x14ac:dyDescent="0.2">
      <c r="A2494" s="29">
        <v>44028</v>
      </c>
      <c r="B2494" s="1" t="s">
        <v>533</v>
      </c>
      <c r="C2494" s="2">
        <v>140</v>
      </c>
      <c r="D2494" s="5" t="str">
        <f t="shared" si="38"/>
        <v/>
      </c>
      <c r="E2494" t="s">
        <v>63</v>
      </c>
    </row>
    <row r="2495" spans="1:5" ht="15.75" outlineLevel="1" x14ac:dyDescent="0.25">
      <c r="A2495" s="25">
        <f>A2494</f>
        <v>44028</v>
      </c>
      <c r="B2495" s="26" t="str">
        <f>B2494</f>
        <v>DAVID WILLIAM CROKE</v>
      </c>
      <c r="C2495" s="24">
        <f>SUBTOTAL(9,C2493:C2494)</f>
        <v>280</v>
      </c>
      <c r="D2495" s="24" t="s">
        <v>1012</v>
      </c>
    </row>
    <row r="2496" spans="1:5" outlineLevel="2" x14ac:dyDescent="0.2">
      <c r="A2496" s="29">
        <v>44028</v>
      </c>
      <c r="B2496" s="1" t="s">
        <v>678</v>
      </c>
      <c r="C2496" s="2">
        <v>367.2</v>
      </c>
      <c r="D2496" s="5" t="str">
        <f t="shared" si="38"/>
        <v/>
      </c>
      <c r="E2496" t="s">
        <v>75</v>
      </c>
    </row>
    <row r="2497" spans="1:5" ht="15.75" outlineLevel="1" x14ac:dyDescent="0.25">
      <c r="A2497" s="25">
        <f>A2496</f>
        <v>44028</v>
      </c>
      <c r="B2497" s="26" t="str">
        <f>B2496</f>
        <v>CUSTOM IMPRINT AMERICA</v>
      </c>
      <c r="C2497" s="24">
        <f>SUBTOTAL(9,C2496:C2496)</f>
        <v>367.2</v>
      </c>
      <c r="D2497" s="24" t="s">
        <v>1012</v>
      </c>
    </row>
    <row r="2498" spans="1:5" outlineLevel="2" x14ac:dyDescent="0.2">
      <c r="A2498" s="29">
        <v>44028</v>
      </c>
      <c r="B2498" s="1" t="s">
        <v>679</v>
      </c>
      <c r="C2498" s="2">
        <v>2982.27</v>
      </c>
      <c r="D2498" s="5" t="str">
        <f t="shared" si="38"/>
        <v/>
      </c>
      <c r="E2498" t="s">
        <v>65</v>
      </c>
    </row>
    <row r="2499" spans="1:5" ht="15.75" outlineLevel="1" x14ac:dyDescent="0.25">
      <c r="A2499" s="25">
        <f>A2498</f>
        <v>44028</v>
      </c>
      <c r="B2499" s="26" t="str">
        <f>B2498</f>
        <v>CUSTOMINK.COM</v>
      </c>
      <c r="C2499" s="24">
        <f>SUBTOTAL(9,C2498:C2498)</f>
        <v>2982.27</v>
      </c>
      <c r="D2499" s="24" t="s">
        <v>1012</v>
      </c>
    </row>
    <row r="2500" spans="1:5" outlineLevel="2" x14ac:dyDescent="0.2">
      <c r="A2500" s="29">
        <v>44028</v>
      </c>
      <c r="B2500" s="1" t="s">
        <v>680</v>
      </c>
      <c r="C2500" s="2">
        <v>300</v>
      </c>
      <c r="D2500" s="5" t="str">
        <f t="shared" si="38"/>
        <v/>
      </c>
      <c r="E2500" t="s">
        <v>199</v>
      </c>
    </row>
    <row r="2501" spans="1:5" ht="15.75" outlineLevel="1" x14ac:dyDescent="0.25">
      <c r="A2501" s="25">
        <f>A2500</f>
        <v>44028</v>
      </c>
      <c r="B2501" s="26" t="str">
        <f>B2500</f>
        <v>CYPRESS FAIRBANKS ISD</v>
      </c>
      <c r="C2501" s="24">
        <f>SUBTOTAL(9,C2500:C2500)</f>
        <v>300</v>
      </c>
      <c r="D2501" s="24" t="s">
        <v>1012</v>
      </c>
    </row>
    <row r="2502" spans="1:5" outlineLevel="2" x14ac:dyDescent="0.2">
      <c r="A2502" s="29">
        <v>44028</v>
      </c>
      <c r="B2502" s="1" t="s">
        <v>681</v>
      </c>
      <c r="C2502" s="2">
        <v>25</v>
      </c>
      <c r="D2502" s="5" t="str">
        <f t="shared" si="38"/>
        <v/>
      </c>
      <c r="E2502" t="s">
        <v>65</v>
      </c>
    </row>
    <row r="2503" spans="1:5" outlineLevel="2" x14ac:dyDescent="0.2">
      <c r="A2503" s="29">
        <v>44028</v>
      </c>
      <c r="B2503" s="1" t="s">
        <v>681</v>
      </c>
      <c r="C2503" s="2">
        <v>1500</v>
      </c>
      <c r="D2503" s="5" t="str">
        <f t="shared" si="38"/>
        <v/>
      </c>
      <c r="E2503" t="s">
        <v>71</v>
      </c>
    </row>
    <row r="2504" spans="1:5" ht="15.75" outlineLevel="1" x14ac:dyDescent="0.25">
      <c r="A2504" s="25">
        <f>A2503</f>
        <v>44028</v>
      </c>
      <c r="B2504" s="26" t="str">
        <f>B2503</f>
        <v>DAKTRONICS INC</v>
      </c>
      <c r="C2504" s="24">
        <f>SUBTOTAL(9,C2502:C2503)</f>
        <v>1525</v>
      </c>
      <c r="D2504" s="24" t="s">
        <v>1012</v>
      </c>
    </row>
    <row r="2505" spans="1:5" outlineLevel="2" x14ac:dyDescent="0.2">
      <c r="A2505" s="29">
        <v>44028</v>
      </c>
      <c r="B2505" s="1" t="s">
        <v>257</v>
      </c>
      <c r="C2505" s="2">
        <v>15154.05</v>
      </c>
      <c r="D2505" s="5" t="str">
        <f t="shared" ref="D2505:D2567" si="39">IF(E2505="","TOTAL","")</f>
        <v/>
      </c>
      <c r="E2505" t="s">
        <v>186</v>
      </c>
    </row>
    <row r="2506" spans="1:5" ht="15.75" outlineLevel="1" x14ac:dyDescent="0.25">
      <c r="A2506" s="25">
        <f>A2505</f>
        <v>44028</v>
      </c>
      <c r="B2506" s="26" t="str">
        <f>B2505</f>
        <v>DATA PROJECTIONS INC</v>
      </c>
      <c r="C2506" s="24">
        <f>SUBTOTAL(9,C2505:C2505)</f>
        <v>15154.05</v>
      </c>
      <c r="D2506" s="24" t="s">
        <v>1012</v>
      </c>
    </row>
    <row r="2507" spans="1:5" outlineLevel="2" x14ac:dyDescent="0.2">
      <c r="A2507" s="29">
        <v>44028</v>
      </c>
      <c r="B2507" s="1" t="s">
        <v>603</v>
      </c>
      <c r="C2507" s="2">
        <v>131.25</v>
      </c>
      <c r="D2507" s="5" t="str">
        <f t="shared" si="39"/>
        <v/>
      </c>
      <c r="E2507" t="s">
        <v>63</v>
      </c>
    </row>
    <row r="2508" spans="1:5" ht="15.75" outlineLevel="1" x14ac:dyDescent="0.25">
      <c r="A2508" s="25">
        <f>A2507</f>
        <v>44028</v>
      </c>
      <c r="B2508" s="26" t="str">
        <f>B2507</f>
        <v>ROLANDO DE LEON</v>
      </c>
      <c r="C2508" s="24">
        <f>SUBTOTAL(9,C2507:C2507)</f>
        <v>131.25</v>
      </c>
      <c r="D2508" s="24" t="s">
        <v>1012</v>
      </c>
    </row>
    <row r="2509" spans="1:5" outlineLevel="2" x14ac:dyDescent="0.2">
      <c r="A2509" s="29">
        <v>44028</v>
      </c>
      <c r="B2509" s="1" t="s">
        <v>682</v>
      </c>
      <c r="C2509" s="2">
        <v>2750</v>
      </c>
      <c r="D2509" s="5" t="str">
        <f t="shared" si="39"/>
        <v/>
      </c>
      <c r="E2509" t="s">
        <v>67</v>
      </c>
    </row>
    <row r="2510" spans="1:5" ht="15.75" outlineLevel="1" x14ac:dyDescent="0.25">
      <c r="A2510" s="25">
        <f>A2509</f>
        <v>44028</v>
      </c>
      <c r="B2510" s="26" t="str">
        <f>B2509</f>
        <v>DEALERS ELECTRICAL SUPPLY</v>
      </c>
      <c r="C2510" s="24">
        <f>SUBTOTAL(9,C2509:C2509)</f>
        <v>2750</v>
      </c>
      <c r="D2510" s="24" t="s">
        <v>1012</v>
      </c>
    </row>
    <row r="2511" spans="1:5" outlineLevel="2" x14ac:dyDescent="0.2">
      <c r="A2511" s="29">
        <v>44028</v>
      </c>
      <c r="B2511" s="1" t="s">
        <v>432</v>
      </c>
      <c r="C2511" s="2">
        <v>410.51</v>
      </c>
      <c r="D2511" s="5" t="str">
        <f t="shared" si="39"/>
        <v/>
      </c>
      <c r="E2511" t="s">
        <v>64</v>
      </c>
    </row>
    <row r="2512" spans="1:5" outlineLevel="2" x14ac:dyDescent="0.2">
      <c r="A2512" s="29">
        <v>44028</v>
      </c>
      <c r="B2512" s="1" t="s">
        <v>432</v>
      </c>
      <c r="C2512" s="2">
        <v>716.91</v>
      </c>
      <c r="D2512" s="5" t="str">
        <f t="shared" si="39"/>
        <v/>
      </c>
      <c r="E2512" t="s">
        <v>64</v>
      </c>
    </row>
    <row r="2513" spans="1:5" outlineLevel="2" x14ac:dyDescent="0.2">
      <c r="A2513" s="29">
        <v>44028</v>
      </c>
      <c r="B2513" s="1" t="s">
        <v>432</v>
      </c>
      <c r="C2513" s="2">
        <v>657.54</v>
      </c>
      <c r="D2513" s="5" t="str">
        <f t="shared" si="39"/>
        <v/>
      </c>
      <c r="E2513" t="s">
        <v>64</v>
      </c>
    </row>
    <row r="2514" spans="1:5" outlineLevel="2" x14ac:dyDescent="0.2">
      <c r="A2514" s="29">
        <v>44028</v>
      </c>
      <c r="B2514" s="1" t="s">
        <v>432</v>
      </c>
      <c r="C2514" s="2">
        <v>965.78</v>
      </c>
      <c r="D2514" s="5" t="str">
        <f t="shared" si="39"/>
        <v/>
      </c>
      <c r="E2514" t="s">
        <v>64</v>
      </c>
    </row>
    <row r="2515" spans="1:5" outlineLevel="2" x14ac:dyDescent="0.2">
      <c r="A2515" s="29">
        <v>44028</v>
      </c>
      <c r="B2515" s="1" t="s">
        <v>432</v>
      </c>
      <c r="C2515" s="2">
        <v>813.49</v>
      </c>
      <c r="D2515" s="5" t="str">
        <f t="shared" si="39"/>
        <v/>
      </c>
      <c r="E2515" t="s">
        <v>64</v>
      </c>
    </row>
    <row r="2516" spans="1:5" outlineLevel="2" x14ac:dyDescent="0.2">
      <c r="A2516" s="29">
        <v>44028</v>
      </c>
      <c r="B2516" s="1" t="s">
        <v>432</v>
      </c>
      <c r="C2516" s="2">
        <v>389.97</v>
      </c>
      <c r="D2516" s="5" t="str">
        <f t="shared" si="39"/>
        <v/>
      </c>
      <c r="E2516" t="s">
        <v>64</v>
      </c>
    </row>
    <row r="2517" spans="1:5" outlineLevel="2" x14ac:dyDescent="0.2">
      <c r="A2517" s="29">
        <v>44028</v>
      </c>
      <c r="B2517" s="1" t="s">
        <v>432</v>
      </c>
      <c r="C2517" s="2">
        <v>104.1</v>
      </c>
      <c r="D2517" s="5" t="str">
        <f t="shared" si="39"/>
        <v/>
      </c>
      <c r="E2517" t="s">
        <v>64</v>
      </c>
    </row>
    <row r="2518" spans="1:5" outlineLevel="2" x14ac:dyDescent="0.2">
      <c r="A2518" s="29">
        <v>44028</v>
      </c>
      <c r="B2518" s="1" t="s">
        <v>432</v>
      </c>
      <c r="C2518" s="2">
        <v>222.84</v>
      </c>
      <c r="D2518" s="5" t="str">
        <f t="shared" si="39"/>
        <v/>
      </c>
      <c r="E2518" t="s">
        <v>64</v>
      </c>
    </row>
    <row r="2519" spans="1:5" outlineLevel="2" x14ac:dyDescent="0.2">
      <c r="A2519" s="29">
        <v>44028</v>
      </c>
      <c r="B2519" s="1" t="s">
        <v>432</v>
      </c>
      <c r="C2519" s="2">
        <v>260.10000000000002</v>
      </c>
      <c r="D2519" s="5" t="str">
        <f t="shared" si="39"/>
        <v/>
      </c>
      <c r="E2519" t="s">
        <v>64</v>
      </c>
    </row>
    <row r="2520" spans="1:5" outlineLevel="2" x14ac:dyDescent="0.2">
      <c r="A2520" s="29">
        <v>44028</v>
      </c>
      <c r="B2520" s="1" t="s">
        <v>432</v>
      </c>
      <c r="C2520" s="2">
        <v>547.96</v>
      </c>
      <c r="D2520" s="5" t="str">
        <f t="shared" si="39"/>
        <v/>
      </c>
      <c r="E2520" t="s">
        <v>64</v>
      </c>
    </row>
    <row r="2521" spans="1:5" outlineLevel="2" x14ac:dyDescent="0.2">
      <c r="A2521" s="29">
        <v>44028</v>
      </c>
      <c r="B2521" s="1" t="s">
        <v>432</v>
      </c>
      <c r="C2521" s="2">
        <v>412.34</v>
      </c>
      <c r="D2521" s="5" t="str">
        <f t="shared" si="39"/>
        <v/>
      </c>
      <c r="E2521" t="s">
        <v>64</v>
      </c>
    </row>
    <row r="2522" spans="1:5" outlineLevel="2" x14ac:dyDescent="0.2">
      <c r="A2522" s="29">
        <v>44028</v>
      </c>
      <c r="B2522" s="1" t="s">
        <v>432</v>
      </c>
      <c r="C2522" s="2">
        <v>356.63</v>
      </c>
      <c r="D2522" s="5" t="str">
        <f t="shared" si="39"/>
        <v/>
      </c>
      <c r="E2522" t="s">
        <v>64</v>
      </c>
    </row>
    <row r="2523" spans="1:5" outlineLevel="2" x14ac:dyDescent="0.2">
      <c r="A2523" s="29">
        <v>44028</v>
      </c>
      <c r="B2523" s="1" t="s">
        <v>432</v>
      </c>
      <c r="C2523" s="2">
        <v>300.92</v>
      </c>
      <c r="D2523" s="5" t="str">
        <f t="shared" si="39"/>
        <v/>
      </c>
      <c r="E2523" t="s">
        <v>64</v>
      </c>
    </row>
    <row r="2524" spans="1:5" outlineLevel="2" x14ac:dyDescent="0.2">
      <c r="A2524" s="29">
        <v>44028</v>
      </c>
      <c r="B2524" s="1" t="s">
        <v>432</v>
      </c>
      <c r="C2524" s="2">
        <v>302.75</v>
      </c>
      <c r="D2524" s="5" t="str">
        <f t="shared" si="39"/>
        <v/>
      </c>
      <c r="E2524" t="s">
        <v>64</v>
      </c>
    </row>
    <row r="2525" spans="1:5" outlineLevel="2" x14ac:dyDescent="0.2">
      <c r="A2525" s="29">
        <v>44028</v>
      </c>
      <c r="B2525" s="1" t="s">
        <v>432</v>
      </c>
      <c r="C2525" s="2">
        <v>395.66</v>
      </c>
      <c r="D2525" s="5" t="str">
        <f t="shared" si="39"/>
        <v/>
      </c>
      <c r="E2525" t="s">
        <v>64</v>
      </c>
    </row>
    <row r="2526" spans="1:5" outlineLevel="2" x14ac:dyDescent="0.2">
      <c r="A2526" s="29">
        <v>44028</v>
      </c>
      <c r="B2526" s="1" t="s">
        <v>432</v>
      </c>
      <c r="C2526" s="2">
        <v>417.83</v>
      </c>
      <c r="D2526" s="5" t="str">
        <f t="shared" si="39"/>
        <v/>
      </c>
      <c r="E2526" t="s">
        <v>64</v>
      </c>
    </row>
    <row r="2527" spans="1:5" outlineLevel="2" x14ac:dyDescent="0.2">
      <c r="A2527" s="29">
        <v>44028</v>
      </c>
      <c r="B2527" s="1" t="s">
        <v>432</v>
      </c>
      <c r="C2527" s="2">
        <v>965.78</v>
      </c>
      <c r="D2527" s="5" t="str">
        <f t="shared" si="39"/>
        <v/>
      </c>
      <c r="E2527" t="s">
        <v>64</v>
      </c>
    </row>
    <row r="2528" spans="1:5" outlineLevel="2" x14ac:dyDescent="0.2">
      <c r="A2528" s="29">
        <v>44028</v>
      </c>
      <c r="B2528" s="1" t="s">
        <v>432</v>
      </c>
      <c r="C2528" s="2">
        <v>624.20000000000005</v>
      </c>
      <c r="D2528" s="5" t="str">
        <f t="shared" si="39"/>
        <v/>
      </c>
      <c r="E2528" t="s">
        <v>64</v>
      </c>
    </row>
    <row r="2529" spans="1:5" outlineLevel="2" x14ac:dyDescent="0.2">
      <c r="A2529" s="29">
        <v>44028</v>
      </c>
      <c r="B2529" s="1" t="s">
        <v>432</v>
      </c>
      <c r="C2529" s="2">
        <v>417.83</v>
      </c>
      <c r="D2529" s="5" t="str">
        <f t="shared" si="39"/>
        <v/>
      </c>
      <c r="E2529" t="s">
        <v>64</v>
      </c>
    </row>
    <row r="2530" spans="1:5" outlineLevel="2" x14ac:dyDescent="0.2">
      <c r="A2530" s="29">
        <v>44028</v>
      </c>
      <c r="B2530" s="1" t="s">
        <v>432</v>
      </c>
      <c r="C2530" s="2">
        <v>739.28</v>
      </c>
      <c r="D2530" s="5" t="str">
        <f t="shared" si="39"/>
        <v/>
      </c>
      <c r="E2530" t="s">
        <v>64</v>
      </c>
    </row>
    <row r="2531" spans="1:5" outlineLevel="2" x14ac:dyDescent="0.2">
      <c r="A2531" s="29">
        <v>44028</v>
      </c>
      <c r="B2531" s="1" t="s">
        <v>432</v>
      </c>
      <c r="C2531" s="2">
        <v>343.61</v>
      </c>
      <c r="D2531" s="5" t="str">
        <f t="shared" si="39"/>
        <v/>
      </c>
      <c r="E2531" t="s">
        <v>64</v>
      </c>
    </row>
    <row r="2532" spans="1:5" outlineLevel="2" x14ac:dyDescent="0.2">
      <c r="A2532" s="29">
        <v>44028</v>
      </c>
      <c r="B2532" s="1" t="s">
        <v>432</v>
      </c>
      <c r="C2532" s="2">
        <v>490.41</v>
      </c>
      <c r="D2532" s="5" t="str">
        <f t="shared" si="39"/>
        <v/>
      </c>
      <c r="E2532" t="s">
        <v>64</v>
      </c>
    </row>
    <row r="2533" spans="1:5" outlineLevel="2" x14ac:dyDescent="0.2">
      <c r="A2533" s="29">
        <v>44028</v>
      </c>
      <c r="B2533" s="1" t="s">
        <v>432</v>
      </c>
      <c r="C2533" s="2">
        <v>343.61</v>
      </c>
      <c r="D2533" s="5" t="str">
        <f t="shared" si="39"/>
        <v/>
      </c>
      <c r="E2533" t="s">
        <v>64</v>
      </c>
    </row>
    <row r="2534" spans="1:5" outlineLevel="2" x14ac:dyDescent="0.2">
      <c r="A2534" s="29">
        <v>44028</v>
      </c>
      <c r="B2534" s="1" t="s">
        <v>432</v>
      </c>
      <c r="C2534" s="2">
        <v>330.6</v>
      </c>
      <c r="D2534" s="5" t="str">
        <f t="shared" si="39"/>
        <v/>
      </c>
      <c r="E2534" t="s">
        <v>64</v>
      </c>
    </row>
    <row r="2535" spans="1:5" outlineLevel="2" x14ac:dyDescent="0.2">
      <c r="A2535" s="29">
        <v>44028</v>
      </c>
      <c r="B2535" s="1" t="s">
        <v>432</v>
      </c>
      <c r="C2535" s="2">
        <v>534.94000000000005</v>
      </c>
      <c r="D2535" s="5" t="str">
        <f t="shared" si="39"/>
        <v/>
      </c>
      <c r="E2535" t="s">
        <v>64</v>
      </c>
    </row>
    <row r="2536" spans="1:5" outlineLevel="2" x14ac:dyDescent="0.2">
      <c r="A2536" s="29">
        <v>44028</v>
      </c>
      <c r="B2536" s="1" t="s">
        <v>432</v>
      </c>
      <c r="C2536" s="2">
        <v>438.36</v>
      </c>
      <c r="D2536" s="5" t="str">
        <f t="shared" si="39"/>
        <v/>
      </c>
      <c r="E2536" t="s">
        <v>64</v>
      </c>
    </row>
    <row r="2537" spans="1:5" outlineLevel="2" x14ac:dyDescent="0.2">
      <c r="A2537" s="29">
        <v>44028</v>
      </c>
      <c r="B2537" s="1" t="s">
        <v>432</v>
      </c>
      <c r="C2537" s="2">
        <v>438.36</v>
      </c>
      <c r="D2537" s="5" t="str">
        <f t="shared" si="39"/>
        <v/>
      </c>
      <c r="E2537" t="s">
        <v>64</v>
      </c>
    </row>
    <row r="2538" spans="1:5" outlineLevel="2" x14ac:dyDescent="0.2">
      <c r="A2538" s="29">
        <v>44028</v>
      </c>
      <c r="B2538" s="1" t="s">
        <v>432</v>
      </c>
      <c r="C2538" s="2">
        <v>250.7</v>
      </c>
      <c r="D2538" s="5" t="str">
        <f t="shared" si="39"/>
        <v/>
      </c>
      <c r="E2538" t="s">
        <v>64</v>
      </c>
    </row>
    <row r="2539" spans="1:5" outlineLevel="2" x14ac:dyDescent="0.2">
      <c r="A2539" s="29">
        <v>44028</v>
      </c>
      <c r="B2539" s="1" t="s">
        <v>432</v>
      </c>
      <c r="C2539" s="2">
        <v>328.78</v>
      </c>
      <c r="D2539" s="5" t="str">
        <f t="shared" si="39"/>
        <v/>
      </c>
      <c r="E2539" t="s">
        <v>64</v>
      </c>
    </row>
    <row r="2540" spans="1:5" outlineLevel="2" x14ac:dyDescent="0.2">
      <c r="A2540" s="29">
        <v>44028</v>
      </c>
      <c r="B2540" s="1" t="s">
        <v>432</v>
      </c>
      <c r="C2540" s="2">
        <v>1103.22</v>
      </c>
      <c r="D2540" s="5" t="str">
        <f t="shared" si="39"/>
        <v/>
      </c>
      <c r="E2540" t="s">
        <v>64</v>
      </c>
    </row>
    <row r="2541" spans="1:5" outlineLevel="2" x14ac:dyDescent="0.2">
      <c r="A2541" s="29">
        <v>44028</v>
      </c>
      <c r="B2541" s="1" t="s">
        <v>432</v>
      </c>
      <c r="C2541" s="2">
        <v>389.97</v>
      </c>
      <c r="D2541" s="5" t="str">
        <f t="shared" si="39"/>
        <v/>
      </c>
      <c r="E2541" t="s">
        <v>64</v>
      </c>
    </row>
    <row r="2542" spans="1:5" outlineLevel="2" x14ac:dyDescent="0.2">
      <c r="A2542" s="29">
        <v>44028</v>
      </c>
      <c r="B2542" s="1" t="s">
        <v>432</v>
      </c>
      <c r="C2542" s="2">
        <v>1095.9000000000001</v>
      </c>
      <c r="D2542" s="5" t="str">
        <f t="shared" si="39"/>
        <v/>
      </c>
      <c r="E2542" t="s">
        <v>64</v>
      </c>
    </row>
    <row r="2543" spans="1:5" outlineLevel="2" x14ac:dyDescent="0.2">
      <c r="A2543" s="29">
        <v>44028</v>
      </c>
      <c r="B2543" s="1" t="s">
        <v>432</v>
      </c>
      <c r="C2543" s="2">
        <v>547.96</v>
      </c>
      <c r="D2543" s="5" t="str">
        <f t="shared" si="39"/>
        <v/>
      </c>
      <c r="E2543" t="s">
        <v>64</v>
      </c>
    </row>
    <row r="2544" spans="1:5" outlineLevel="2" x14ac:dyDescent="0.2">
      <c r="A2544" s="29">
        <v>44028</v>
      </c>
      <c r="B2544" s="1" t="s">
        <v>432</v>
      </c>
      <c r="C2544" s="2">
        <v>222.84</v>
      </c>
      <c r="D2544" s="5" t="str">
        <f t="shared" si="39"/>
        <v/>
      </c>
      <c r="E2544" t="s">
        <v>64</v>
      </c>
    </row>
    <row r="2545" spans="1:5" outlineLevel="2" x14ac:dyDescent="0.2">
      <c r="A2545" s="29">
        <v>44028</v>
      </c>
      <c r="B2545" s="1" t="s">
        <v>432</v>
      </c>
      <c r="C2545" s="2">
        <v>495.91</v>
      </c>
      <c r="D2545" s="5" t="str">
        <f t="shared" si="39"/>
        <v/>
      </c>
      <c r="E2545" t="s">
        <v>64</v>
      </c>
    </row>
    <row r="2546" spans="1:5" outlineLevel="2" x14ac:dyDescent="0.2">
      <c r="A2546" s="29">
        <v>44028</v>
      </c>
      <c r="B2546" s="1" t="s">
        <v>432</v>
      </c>
      <c r="C2546" s="2">
        <v>510.74</v>
      </c>
      <c r="D2546" s="5" t="str">
        <f t="shared" si="39"/>
        <v/>
      </c>
      <c r="E2546" t="s">
        <v>64</v>
      </c>
    </row>
    <row r="2547" spans="1:5" outlineLevel="2" x14ac:dyDescent="0.2">
      <c r="A2547" s="29">
        <v>44028</v>
      </c>
      <c r="B2547" s="1" t="s">
        <v>432</v>
      </c>
      <c r="C2547" s="2">
        <v>111.42</v>
      </c>
      <c r="D2547" s="5" t="str">
        <f t="shared" si="39"/>
        <v/>
      </c>
      <c r="E2547" t="s">
        <v>64</v>
      </c>
    </row>
    <row r="2548" spans="1:5" outlineLevel="2" x14ac:dyDescent="0.2">
      <c r="A2548" s="29">
        <v>44028</v>
      </c>
      <c r="B2548" s="1" t="s">
        <v>432</v>
      </c>
      <c r="C2548" s="2">
        <v>222.84</v>
      </c>
      <c r="D2548" s="5" t="str">
        <f t="shared" si="39"/>
        <v/>
      </c>
      <c r="E2548" t="s">
        <v>64</v>
      </c>
    </row>
    <row r="2549" spans="1:5" outlineLevel="2" x14ac:dyDescent="0.2">
      <c r="A2549" s="29">
        <v>44028</v>
      </c>
      <c r="B2549" s="1" t="s">
        <v>432</v>
      </c>
      <c r="C2549" s="2">
        <v>547.96</v>
      </c>
      <c r="D2549" s="5" t="str">
        <f t="shared" si="39"/>
        <v/>
      </c>
      <c r="E2549" t="s">
        <v>64</v>
      </c>
    </row>
    <row r="2550" spans="1:5" outlineLevel="2" x14ac:dyDescent="0.2">
      <c r="A2550" s="29">
        <v>44028</v>
      </c>
      <c r="B2550" s="1" t="s">
        <v>432</v>
      </c>
      <c r="C2550" s="2">
        <v>547.96</v>
      </c>
      <c r="D2550" s="5" t="str">
        <f t="shared" si="39"/>
        <v/>
      </c>
      <c r="E2550" t="s">
        <v>64</v>
      </c>
    </row>
    <row r="2551" spans="1:5" outlineLevel="2" x14ac:dyDescent="0.2">
      <c r="A2551" s="29">
        <v>44028</v>
      </c>
      <c r="B2551" s="1" t="s">
        <v>432</v>
      </c>
      <c r="C2551" s="2">
        <v>601.83000000000004</v>
      </c>
      <c r="D2551" s="5" t="str">
        <f t="shared" si="39"/>
        <v/>
      </c>
      <c r="E2551" t="s">
        <v>64</v>
      </c>
    </row>
    <row r="2552" spans="1:5" outlineLevel="2" x14ac:dyDescent="0.2">
      <c r="A2552" s="29">
        <v>44028</v>
      </c>
      <c r="B2552" s="1" t="s">
        <v>432</v>
      </c>
      <c r="C2552" s="2">
        <v>328.78</v>
      </c>
      <c r="D2552" s="5" t="str">
        <f t="shared" si="39"/>
        <v/>
      </c>
      <c r="E2552" t="s">
        <v>64</v>
      </c>
    </row>
    <row r="2553" spans="1:5" outlineLevel="2" x14ac:dyDescent="0.2">
      <c r="A2553" s="29">
        <v>44028</v>
      </c>
      <c r="B2553" s="1" t="s">
        <v>432</v>
      </c>
      <c r="C2553" s="2">
        <v>334.26</v>
      </c>
      <c r="D2553" s="5" t="str">
        <f t="shared" si="39"/>
        <v/>
      </c>
      <c r="E2553" t="s">
        <v>64</v>
      </c>
    </row>
    <row r="2554" spans="1:5" outlineLevel="2" x14ac:dyDescent="0.2">
      <c r="A2554" s="29">
        <v>44028</v>
      </c>
      <c r="B2554" s="1" t="s">
        <v>432</v>
      </c>
      <c r="C2554" s="2">
        <v>305.8</v>
      </c>
      <c r="D2554" s="5" t="str">
        <f t="shared" si="39"/>
        <v/>
      </c>
      <c r="E2554" t="s">
        <v>64</v>
      </c>
    </row>
    <row r="2555" spans="1:5" outlineLevel="2" x14ac:dyDescent="0.2">
      <c r="A2555" s="29">
        <v>44028</v>
      </c>
      <c r="B2555" s="1" t="s">
        <v>432</v>
      </c>
      <c r="C2555" s="2">
        <v>260.05</v>
      </c>
      <c r="D2555" s="5" t="str">
        <f t="shared" si="39"/>
        <v/>
      </c>
      <c r="E2555" t="s">
        <v>64</v>
      </c>
    </row>
    <row r="2556" spans="1:5" outlineLevel="2" x14ac:dyDescent="0.2">
      <c r="A2556" s="29">
        <v>44028</v>
      </c>
      <c r="B2556" s="1" t="s">
        <v>432</v>
      </c>
      <c r="C2556" s="2">
        <v>302.69</v>
      </c>
      <c r="D2556" s="5" t="str">
        <f t="shared" si="39"/>
        <v/>
      </c>
      <c r="E2556" t="s">
        <v>64</v>
      </c>
    </row>
    <row r="2557" spans="1:5" outlineLevel="2" x14ac:dyDescent="0.2">
      <c r="A2557" s="29">
        <v>44028</v>
      </c>
      <c r="B2557" s="1" t="s">
        <v>432</v>
      </c>
      <c r="C2557" s="2">
        <v>369.64</v>
      </c>
      <c r="D2557" s="5" t="str">
        <f t="shared" si="39"/>
        <v/>
      </c>
      <c r="E2557" t="s">
        <v>64</v>
      </c>
    </row>
    <row r="2558" spans="1:5" outlineLevel="2" x14ac:dyDescent="0.2">
      <c r="A2558" s="29">
        <v>44028</v>
      </c>
      <c r="B2558" s="1" t="s">
        <v>432</v>
      </c>
      <c r="C2558" s="2">
        <v>111.42</v>
      </c>
      <c r="D2558" s="5" t="str">
        <f t="shared" si="39"/>
        <v/>
      </c>
      <c r="E2558" t="s">
        <v>64</v>
      </c>
    </row>
    <row r="2559" spans="1:5" outlineLevel="2" x14ac:dyDescent="0.2">
      <c r="A2559" s="29">
        <v>44028</v>
      </c>
      <c r="B2559" s="1" t="s">
        <v>432</v>
      </c>
      <c r="C2559" s="2">
        <v>568.49</v>
      </c>
      <c r="D2559" s="5" t="str">
        <f t="shared" si="39"/>
        <v/>
      </c>
      <c r="E2559" t="s">
        <v>64</v>
      </c>
    </row>
    <row r="2560" spans="1:5" outlineLevel="2" x14ac:dyDescent="0.2">
      <c r="A2560" s="29">
        <v>44028</v>
      </c>
      <c r="B2560" s="1" t="s">
        <v>432</v>
      </c>
      <c r="C2560" s="2">
        <v>573.98</v>
      </c>
      <c r="D2560" s="5" t="str">
        <f t="shared" si="39"/>
        <v/>
      </c>
      <c r="E2560" t="s">
        <v>64</v>
      </c>
    </row>
    <row r="2561" spans="1:5" outlineLevel="2" x14ac:dyDescent="0.2">
      <c r="A2561" s="29">
        <v>44028</v>
      </c>
      <c r="B2561" s="1" t="s">
        <v>432</v>
      </c>
      <c r="C2561" s="2">
        <v>739.28</v>
      </c>
      <c r="D2561" s="5" t="str">
        <f t="shared" si="39"/>
        <v/>
      </c>
      <c r="E2561" t="s">
        <v>64</v>
      </c>
    </row>
    <row r="2562" spans="1:5" outlineLevel="2" x14ac:dyDescent="0.2">
      <c r="A2562" s="29">
        <v>44028</v>
      </c>
      <c r="B2562" s="1" t="s">
        <v>432</v>
      </c>
      <c r="C2562" s="2">
        <v>278.55</v>
      </c>
      <c r="D2562" s="5" t="str">
        <f t="shared" si="39"/>
        <v/>
      </c>
      <c r="E2562" t="s">
        <v>64</v>
      </c>
    </row>
    <row r="2563" spans="1:5" ht="15.75" outlineLevel="1" x14ac:dyDescent="0.25">
      <c r="A2563" s="25">
        <f>A2562</f>
        <v>44028</v>
      </c>
      <c r="B2563" s="26" t="str">
        <f>B2562</f>
        <v>DEAN FOODS COMPANY</v>
      </c>
      <c r="C2563" s="24">
        <f>SUBTOTAL(9,C2511:C2562)</f>
        <v>24093.279999999995</v>
      </c>
      <c r="D2563" s="24" t="s">
        <v>1012</v>
      </c>
    </row>
    <row r="2564" spans="1:5" outlineLevel="2" x14ac:dyDescent="0.2">
      <c r="A2564" s="29">
        <v>44028</v>
      </c>
      <c r="B2564" s="1" t="s">
        <v>434</v>
      </c>
      <c r="C2564" s="2">
        <v>4745.07</v>
      </c>
      <c r="D2564" s="5" t="str">
        <f t="shared" si="39"/>
        <v/>
      </c>
      <c r="E2564" t="s">
        <v>1008</v>
      </c>
    </row>
    <row r="2565" spans="1:5" outlineLevel="2" x14ac:dyDescent="0.2">
      <c r="A2565" s="29">
        <v>44028</v>
      </c>
      <c r="B2565" s="1" t="s">
        <v>434</v>
      </c>
      <c r="C2565" s="2">
        <v>4745</v>
      </c>
      <c r="D2565" s="5" t="str">
        <f t="shared" si="39"/>
        <v/>
      </c>
      <c r="E2565" t="s">
        <v>1008</v>
      </c>
    </row>
    <row r="2566" spans="1:5" ht="15.75" outlineLevel="1" x14ac:dyDescent="0.25">
      <c r="A2566" s="25">
        <f>A2565</f>
        <v>44028</v>
      </c>
      <c r="B2566" s="26" t="str">
        <f>B2565</f>
        <v>JOHN DEERE COMMERCIAL</v>
      </c>
      <c r="C2566" s="24">
        <f>SUBTOTAL(9,C2564:C2565)</f>
        <v>9490.07</v>
      </c>
      <c r="D2566" s="24" t="s">
        <v>1012</v>
      </c>
    </row>
    <row r="2567" spans="1:5" outlineLevel="2" x14ac:dyDescent="0.2">
      <c r="A2567" s="29">
        <v>44028</v>
      </c>
      <c r="B2567" s="1" t="s">
        <v>604</v>
      </c>
      <c r="C2567" s="2">
        <v>1698.36</v>
      </c>
      <c r="D2567" s="5" t="str">
        <f t="shared" si="39"/>
        <v/>
      </c>
      <c r="E2567" t="s">
        <v>67</v>
      </c>
    </row>
    <row r="2568" spans="1:5" ht="15.75" outlineLevel="1" x14ac:dyDescent="0.25">
      <c r="A2568" s="25">
        <f>A2567</f>
        <v>44028</v>
      </c>
      <c r="B2568" s="26" t="str">
        <f>B2567</f>
        <v>DELEGARD TOOL OF TEXAS</v>
      </c>
      <c r="C2568" s="24">
        <f>SUBTOTAL(9,C2567:C2567)</f>
        <v>1698.36</v>
      </c>
      <c r="D2568" s="24" t="s">
        <v>1012</v>
      </c>
    </row>
    <row r="2569" spans="1:5" outlineLevel="2" x14ac:dyDescent="0.2">
      <c r="A2569" s="29">
        <v>44028</v>
      </c>
      <c r="B2569" s="1" t="s">
        <v>683</v>
      </c>
      <c r="C2569" s="2">
        <v>781.58</v>
      </c>
      <c r="D2569" s="5" t="str">
        <f t="shared" ref="D2569:D2630" si="40">IF(E2569="","TOTAL","")</f>
        <v/>
      </c>
      <c r="E2569" t="s">
        <v>65</v>
      </c>
    </row>
    <row r="2570" spans="1:5" outlineLevel="2" x14ac:dyDescent="0.2">
      <c r="A2570" s="29">
        <v>44028</v>
      </c>
      <c r="B2570" s="1" t="s">
        <v>683</v>
      </c>
      <c r="C2570" s="2">
        <v>318.42</v>
      </c>
      <c r="D2570" s="5" t="str">
        <f t="shared" si="40"/>
        <v/>
      </c>
      <c r="E2570" t="s">
        <v>65</v>
      </c>
    </row>
    <row r="2571" spans="1:5" ht="15.75" outlineLevel="1" x14ac:dyDescent="0.25">
      <c r="A2571" s="25">
        <f>A2570</f>
        <v>44028</v>
      </c>
      <c r="B2571" s="26" t="str">
        <f>B2570</f>
        <v>DEMIDEC CORPORATION</v>
      </c>
      <c r="C2571" s="24">
        <f>SUBTOTAL(9,C2569:C2570)</f>
        <v>1100</v>
      </c>
      <c r="D2571" s="24" t="s">
        <v>1012</v>
      </c>
    </row>
    <row r="2572" spans="1:5" outlineLevel="2" x14ac:dyDescent="0.2">
      <c r="A2572" s="29">
        <v>44028</v>
      </c>
      <c r="B2572" s="1" t="s">
        <v>684</v>
      </c>
      <c r="C2572" s="2">
        <v>95.4</v>
      </c>
      <c r="D2572" s="5" t="str">
        <f t="shared" si="40"/>
        <v/>
      </c>
      <c r="E2572" t="s">
        <v>186</v>
      </c>
    </row>
    <row r="2573" spans="1:5" ht="15.75" outlineLevel="1" x14ac:dyDescent="0.25">
      <c r="A2573" s="25">
        <f>A2572</f>
        <v>44028</v>
      </c>
      <c r="B2573" s="26" t="str">
        <f>B2572</f>
        <v>DIFFERENT ROADS TO LEARNING INC</v>
      </c>
      <c r="C2573" s="24">
        <f>SUBTOTAL(9,C2572:C2572)</f>
        <v>95.4</v>
      </c>
      <c r="D2573" s="24" t="s">
        <v>1012</v>
      </c>
    </row>
    <row r="2574" spans="1:5" outlineLevel="2" x14ac:dyDescent="0.2">
      <c r="A2574" s="29">
        <v>44028</v>
      </c>
      <c r="B2574" s="1" t="s">
        <v>258</v>
      </c>
      <c r="C2574" s="2">
        <v>513.84</v>
      </c>
      <c r="D2574" s="5" t="str">
        <f t="shared" si="40"/>
        <v/>
      </c>
      <c r="E2574" t="s">
        <v>87</v>
      </c>
    </row>
    <row r="2575" spans="1:5" ht="15.75" outlineLevel="1" x14ac:dyDescent="0.25">
      <c r="A2575" s="25">
        <f>A2574</f>
        <v>44028</v>
      </c>
      <c r="B2575" s="26" t="str">
        <f>B2574</f>
        <v>DIRECTV</v>
      </c>
      <c r="C2575" s="24">
        <f>SUBTOTAL(9,C2574:C2574)</f>
        <v>513.84</v>
      </c>
      <c r="D2575" s="24" t="s">
        <v>1012</v>
      </c>
    </row>
    <row r="2576" spans="1:5" outlineLevel="2" x14ac:dyDescent="0.2">
      <c r="A2576" s="29">
        <v>44028</v>
      </c>
      <c r="B2576" s="1" t="s">
        <v>685</v>
      </c>
      <c r="C2576" s="2">
        <v>140</v>
      </c>
      <c r="D2576" s="5" t="str">
        <f t="shared" si="40"/>
        <v/>
      </c>
      <c r="E2576" t="s">
        <v>63</v>
      </c>
    </row>
    <row r="2577" spans="1:5" outlineLevel="2" x14ac:dyDescent="0.2">
      <c r="A2577" s="29">
        <v>44028</v>
      </c>
      <c r="B2577" s="1" t="s">
        <v>685</v>
      </c>
      <c r="C2577" s="2">
        <v>140</v>
      </c>
      <c r="D2577" s="5" t="str">
        <f t="shared" si="40"/>
        <v/>
      </c>
      <c r="E2577" t="s">
        <v>63</v>
      </c>
    </row>
    <row r="2578" spans="1:5" ht="15.75" outlineLevel="1" x14ac:dyDescent="0.25">
      <c r="A2578" s="25">
        <f>A2577</f>
        <v>44028</v>
      </c>
      <c r="B2578" s="26" t="str">
        <f>B2577</f>
        <v>MAYURA S DON DISSANAYAKA</v>
      </c>
      <c r="C2578" s="24">
        <f>SUBTOTAL(9,C2576:C2577)</f>
        <v>280</v>
      </c>
      <c r="D2578" s="24" t="s">
        <v>1012</v>
      </c>
    </row>
    <row r="2579" spans="1:5" outlineLevel="2" x14ac:dyDescent="0.2">
      <c r="A2579" s="29">
        <v>44028</v>
      </c>
      <c r="B2579" s="1" t="s">
        <v>686</v>
      </c>
      <c r="C2579" s="2">
        <v>1654</v>
      </c>
      <c r="D2579" s="5" t="str">
        <f t="shared" si="40"/>
        <v/>
      </c>
      <c r="E2579" t="s">
        <v>186</v>
      </c>
    </row>
    <row r="2580" spans="1:5" ht="15.75" outlineLevel="1" x14ac:dyDescent="0.25">
      <c r="A2580" s="25">
        <f>A2579</f>
        <v>44028</v>
      </c>
      <c r="B2580" s="26" t="str">
        <f>B2579</f>
        <v>DRUNK BUSTERS OF AMERICA LLC</v>
      </c>
      <c r="C2580" s="24">
        <f>SUBTOTAL(9,C2579:C2579)</f>
        <v>1654</v>
      </c>
      <c r="D2580" s="24" t="s">
        <v>1012</v>
      </c>
    </row>
    <row r="2581" spans="1:5" outlineLevel="2" x14ac:dyDescent="0.2">
      <c r="A2581" s="29">
        <v>44028</v>
      </c>
      <c r="B2581" s="1" t="s">
        <v>46</v>
      </c>
      <c r="C2581" s="2">
        <v>7554</v>
      </c>
      <c r="D2581" s="5" t="str">
        <f t="shared" si="40"/>
        <v/>
      </c>
      <c r="E2581" t="s">
        <v>186</v>
      </c>
    </row>
    <row r="2582" spans="1:5" outlineLevel="2" x14ac:dyDescent="0.2">
      <c r="A2582" s="29">
        <v>44028</v>
      </c>
      <c r="B2582" s="1" t="s">
        <v>46</v>
      </c>
      <c r="C2582" s="2">
        <v>2369.46</v>
      </c>
      <c r="D2582" s="5" t="str">
        <f t="shared" si="40"/>
        <v/>
      </c>
      <c r="E2582" t="s">
        <v>71</v>
      </c>
    </row>
    <row r="2583" spans="1:5" outlineLevel="2" x14ac:dyDescent="0.2">
      <c r="A2583" s="29">
        <v>44028</v>
      </c>
      <c r="B2583" s="1" t="s">
        <v>46</v>
      </c>
      <c r="C2583" s="2">
        <v>3441.87</v>
      </c>
      <c r="D2583" s="5" t="str">
        <f t="shared" si="40"/>
        <v/>
      </c>
      <c r="E2583" t="s">
        <v>71</v>
      </c>
    </row>
    <row r="2584" spans="1:5" ht="15.75" outlineLevel="1" x14ac:dyDescent="0.25">
      <c r="A2584" s="25">
        <f>A2583</f>
        <v>44028</v>
      </c>
      <c r="B2584" s="26" t="str">
        <f>B2583</f>
        <v>DURA PIER FACILITIES SERVICES LTD</v>
      </c>
      <c r="C2584" s="24">
        <f>SUBTOTAL(9,C2581:C2583)</f>
        <v>13365.329999999998</v>
      </c>
      <c r="D2584" s="24" t="s">
        <v>1012</v>
      </c>
    </row>
    <row r="2585" spans="1:5" outlineLevel="2" x14ac:dyDescent="0.2">
      <c r="A2585" s="29">
        <v>44028</v>
      </c>
      <c r="B2585" s="1" t="s">
        <v>687</v>
      </c>
      <c r="C2585" s="2">
        <v>619.91999999999996</v>
      </c>
      <c r="D2585" s="5" t="str">
        <f t="shared" si="40"/>
        <v/>
      </c>
      <c r="E2585" t="s">
        <v>65</v>
      </c>
    </row>
    <row r="2586" spans="1:5" ht="15.75" outlineLevel="1" x14ac:dyDescent="0.25">
      <c r="A2586" s="25">
        <f>A2585</f>
        <v>44028</v>
      </c>
      <c r="B2586" s="26" t="str">
        <f>B2585</f>
        <v>DZINE GRAPHICS LLC</v>
      </c>
      <c r="C2586" s="24">
        <f>SUBTOTAL(9,C2585:C2585)</f>
        <v>619.91999999999996</v>
      </c>
      <c r="D2586" s="24" t="s">
        <v>1012</v>
      </c>
    </row>
    <row r="2587" spans="1:5" outlineLevel="2" x14ac:dyDescent="0.2">
      <c r="A2587" s="29">
        <v>44028</v>
      </c>
      <c r="B2587" s="1" t="s">
        <v>688</v>
      </c>
      <c r="C2587" s="2">
        <v>252</v>
      </c>
      <c r="D2587" s="5" t="str">
        <f t="shared" si="40"/>
        <v/>
      </c>
      <c r="E2587" t="s">
        <v>65</v>
      </c>
    </row>
    <row r="2588" spans="1:5" ht="15.75" outlineLevel="1" x14ac:dyDescent="0.25">
      <c r="A2588" s="25">
        <f>A2587</f>
        <v>44028</v>
      </c>
      <c r="B2588" s="26" t="str">
        <f>B2587</f>
        <v>EAGLE MOUNTAIN FLAG AND FLAGPOLE</v>
      </c>
      <c r="C2588" s="24">
        <f>SUBTOTAL(9,C2587:C2587)</f>
        <v>252</v>
      </c>
      <c r="D2588" s="24" t="s">
        <v>1012</v>
      </c>
    </row>
    <row r="2589" spans="1:5" outlineLevel="2" x14ac:dyDescent="0.2">
      <c r="A2589" s="29">
        <v>44028</v>
      </c>
      <c r="B2589" s="1" t="s">
        <v>689</v>
      </c>
      <c r="C2589" s="2">
        <v>4010</v>
      </c>
      <c r="D2589" s="5" t="str">
        <f t="shared" si="40"/>
        <v/>
      </c>
      <c r="E2589" t="s">
        <v>311</v>
      </c>
    </row>
    <row r="2590" spans="1:5" ht="15.75" outlineLevel="1" x14ac:dyDescent="0.25">
      <c r="A2590" s="25">
        <f>A2589</f>
        <v>44028</v>
      </c>
      <c r="B2590" s="26" t="str">
        <f>B2589</f>
        <v>EBSCO INDUSTRIES INC</v>
      </c>
      <c r="C2590" s="24">
        <f>SUBTOTAL(9,C2589:C2589)</f>
        <v>4010</v>
      </c>
      <c r="D2590" s="24" t="s">
        <v>1012</v>
      </c>
    </row>
    <row r="2591" spans="1:5" outlineLevel="2" x14ac:dyDescent="0.2">
      <c r="A2591" s="29">
        <v>44028</v>
      </c>
      <c r="B2591" s="1" t="s">
        <v>259</v>
      </c>
      <c r="C2591" s="2">
        <v>440</v>
      </c>
      <c r="D2591" s="5" t="str">
        <f t="shared" si="40"/>
        <v/>
      </c>
      <c r="E2591" t="s">
        <v>63</v>
      </c>
    </row>
    <row r="2592" spans="1:5" ht="15.75" outlineLevel="1" x14ac:dyDescent="0.25">
      <c r="A2592" s="25">
        <f>A2591</f>
        <v>44028</v>
      </c>
      <c r="B2592" s="26" t="str">
        <f>B2591</f>
        <v>CENGAGE LEARNING INC</v>
      </c>
      <c r="C2592" s="24">
        <f>SUBTOTAL(9,C2591:C2591)</f>
        <v>440</v>
      </c>
      <c r="D2592" s="24" t="s">
        <v>1012</v>
      </c>
    </row>
    <row r="2593" spans="1:5" outlineLevel="2" x14ac:dyDescent="0.2">
      <c r="A2593" s="29">
        <v>44028</v>
      </c>
      <c r="B2593" s="1" t="s">
        <v>101</v>
      </c>
      <c r="C2593" s="2">
        <v>105.97</v>
      </c>
      <c r="D2593" s="5" t="str">
        <f t="shared" si="40"/>
        <v/>
      </c>
      <c r="E2593" t="s">
        <v>67</v>
      </c>
    </row>
    <row r="2594" spans="1:5" outlineLevel="2" x14ac:dyDescent="0.2">
      <c r="A2594" s="29">
        <v>44028</v>
      </c>
      <c r="B2594" s="1" t="s">
        <v>101</v>
      </c>
      <c r="C2594" s="2">
        <v>8.52</v>
      </c>
      <c r="D2594" s="5" t="str">
        <f t="shared" si="40"/>
        <v/>
      </c>
      <c r="E2594" t="s">
        <v>67</v>
      </c>
    </row>
    <row r="2595" spans="1:5" outlineLevel="2" x14ac:dyDescent="0.2">
      <c r="A2595" s="29">
        <v>44028</v>
      </c>
      <c r="B2595" s="1" t="s">
        <v>101</v>
      </c>
      <c r="C2595" s="2">
        <v>346.8</v>
      </c>
      <c r="D2595" s="5" t="str">
        <f t="shared" si="40"/>
        <v/>
      </c>
      <c r="E2595" t="s">
        <v>67</v>
      </c>
    </row>
    <row r="2596" spans="1:5" outlineLevel="2" x14ac:dyDescent="0.2">
      <c r="A2596" s="29">
        <v>44028</v>
      </c>
      <c r="B2596" s="1" t="s">
        <v>101</v>
      </c>
      <c r="C2596" s="2">
        <v>79.2</v>
      </c>
      <c r="D2596" s="5" t="str">
        <f t="shared" si="40"/>
        <v/>
      </c>
      <c r="E2596" t="s">
        <v>67</v>
      </c>
    </row>
    <row r="2597" spans="1:5" outlineLevel="2" x14ac:dyDescent="0.2">
      <c r="A2597" s="29">
        <v>44028</v>
      </c>
      <c r="B2597" s="1" t="s">
        <v>101</v>
      </c>
      <c r="C2597" s="2">
        <v>28.5</v>
      </c>
      <c r="D2597" s="5" t="str">
        <f t="shared" si="40"/>
        <v/>
      </c>
      <c r="E2597" t="s">
        <v>67</v>
      </c>
    </row>
    <row r="2598" spans="1:5" outlineLevel="2" x14ac:dyDescent="0.2">
      <c r="A2598" s="29">
        <v>44028</v>
      </c>
      <c r="B2598" s="1" t="s">
        <v>101</v>
      </c>
      <c r="C2598" s="2">
        <v>57.79</v>
      </c>
      <c r="D2598" s="5" t="str">
        <f t="shared" si="40"/>
        <v/>
      </c>
      <c r="E2598" t="s">
        <v>67</v>
      </c>
    </row>
    <row r="2599" spans="1:5" outlineLevel="2" x14ac:dyDescent="0.2">
      <c r="A2599" s="29">
        <v>44028</v>
      </c>
      <c r="B2599" s="1" t="s">
        <v>101</v>
      </c>
      <c r="C2599" s="2">
        <v>126</v>
      </c>
      <c r="D2599" s="5" t="str">
        <f t="shared" si="40"/>
        <v/>
      </c>
      <c r="E2599" t="s">
        <v>67</v>
      </c>
    </row>
    <row r="2600" spans="1:5" ht="15.75" outlineLevel="1" x14ac:dyDescent="0.25">
      <c r="A2600" s="25">
        <f>A2599</f>
        <v>44028</v>
      </c>
      <c r="B2600" s="26" t="str">
        <f>B2599</f>
        <v>ELLIOTT ELECTRIC SUPPLY INC</v>
      </c>
      <c r="C2600" s="24">
        <f>SUBTOTAL(9,C2593:C2599)</f>
        <v>752.78</v>
      </c>
      <c r="D2600" s="24" t="s">
        <v>1012</v>
      </c>
    </row>
    <row r="2601" spans="1:5" outlineLevel="2" x14ac:dyDescent="0.2">
      <c r="A2601" s="29">
        <v>44028</v>
      </c>
      <c r="B2601" s="1" t="s">
        <v>690</v>
      </c>
      <c r="C2601" s="2">
        <v>8.9700000000000006</v>
      </c>
      <c r="D2601" s="5" t="str">
        <f t="shared" si="40"/>
        <v/>
      </c>
      <c r="E2601" t="s">
        <v>65</v>
      </c>
    </row>
    <row r="2602" spans="1:5" outlineLevel="2" x14ac:dyDescent="0.2">
      <c r="A2602" s="29">
        <v>44028</v>
      </c>
      <c r="B2602" s="1" t="s">
        <v>690</v>
      </c>
      <c r="C2602" s="2">
        <v>25.82</v>
      </c>
      <c r="D2602" s="5" t="str">
        <f t="shared" si="40"/>
        <v/>
      </c>
      <c r="E2602" t="s">
        <v>75</v>
      </c>
    </row>
    <row r="2603" spans="1:5" outlineLevel="2" x14ac:dyDescent="0.2">
      <c r="A2603" s="29">
        <v>44028</v>
      </c>
      <c r="B2603" s="1" t="s">
        <v>690</v>
      </c>
      <c r="C2603" s="2">
        <v>74.959999999999994</v>
      </c>
      <c r="D2603" s="5" t="str">
        <f t="shared" si="40"/>
        <v/>
      </c>
      <c r="E2603" t="s">
        <v>79</v>
      </c>
    </row>
    <row r="2604" spans="1:5" ht="15.75" outlineLevel="1" x14ac:dyDescent="0.25">
      <c r="A2604" s="25">
        <f>A2603</f>
        <v>44028</v>
      </c>
      <c r="B2604" s="26" t="str">
        <f>B2603</f>
        <v>CHARMAINE HOBIN</v>
      </c>
      <c r="C2604" s="24">
        <f>SUBTOTAL(9,C2601:C2603)</f>
        <v>109.75</v>
      </c>
      <c r="D2604" s="24" t="s">
        <v>1012</v>
      </c>
    </row>
    <row r="2605" spans="1:5" outlineLevel="2" x14ac:dyDescent="0.2">
      <c r="A2605" s="29">
        <v>44028</v>
      </c>
      <c r="B2605" s="1" t="s">
        <v>691</v>
      </c>
      <c r="C2605" s="2">
        <v>295</v>
      </c>
      <c r="D2605" s="5" t="str">
        <f t="shared" si="40"/>
        <v/>
      </c>
      <c r="E2605" t="s">
        <v>69</v>
      </c>
    </row>
    <row r="2606" spans="1:5" ht="15.75" outlineLevel="1" x14ac:dyDescent="0.25">
      <c r="A2606" s="25">
        <f>A2605</f>
        <v>44028</v>
      </c>
      <c r="B2606" s="26" t="str">
        <f>B2605</f>
        <v>ANGELA FEENEY</v>
      </c>
      <c r="C2606" s="24">
        <f>SUBTOTAL(9,C2605:C2605)</f>
        <v>295</v>
      </c>
      <c r="D2606" s="24" t="s">
        <v>1012</v>
      </c>
    </row>
    <row r="2607" spans="1:5" outlineLevel="2" x14ac:dyDescent="0.2">
      <c r="A2607" s="29">
        <v>44028</v>
      </c>
      <c r="B2607" s="1" t="s">
        <v>692</v>
      </c>
      <c r="C2607" s="2">
        <v>136.34</v>
      </c>
      <c r="D2607" s="5" t="str">
        <f t="shared" si="40"/>
        <v/>
      </c>
      <c r="E2607" t="s">
        <v>86</v>
      </c>
    </row>
    <row r="2608" spans="1:5" ht="15.75" outlineLevel="1" x14ac:dyDescent="0.25">
      <c r="A2608" s="25">
        <f>A2607</f>
        <v>44028</v>
      </c>
      <c r="B2608" s="26" t="str">
        <f>B2607</f>
        <v>CINDY BOOKOUT</v>
      </c>
      <c r="C2608" s="24">
        <f>SUBTOTAL(9,C2607:C2607)</f>
        <v>136.34</v>
      </c>
      <c r="D2608" s="24" t="s">
        <v>1012</v>
      </c>
    </row>
    <row r="2609" spans="1:5" outlineLevel="2" x14ac:dyDescent="0.2">
      <c r="A2609" s="29">
        <v>44028</v>
      </c>
      <c r="B2609" s="1" t="s">
        <v>693</v>
      </c>
      <c r="C2609" s="2">
        <v>325.45</v>
      </c>
      <c r="D2609" s="5" t="str">
        <f t="shared" si="40"/>
        <v/>
      </c>
      <c r="E2609" t="s">
        <v>86</v>
      </c>
    </row>
    <row r="2610" spans="1:5" ht="15.75" outlineLevel="1" x14ac:dyDescent="0.25">
      <c r="A2610" s="25">
        <f>A2609</f>
        <v>44028</v>
      </c>
      <c r="B2610" s="26" t="str">
        <f>B2609</f>
        <v>CRAIG FISHER</v>
      </c>
      <c r="C2610" s="24">
        <f>SUBTOTAL(9,C2609:C2609)</f>
        <v>325.45</v>
      </c>
      <c r="D2610" s="24" t="s">
        <v>1012</v>
      </c>
    </row>
    <row r="2611" spans="1:5" outlineLevel="2" x14ac:dyDescent="0.2">
      <c r="A2611" s="29">
        <v>44028</v>
      </c>
      <c r="B2611" s="1" t="s">
        <v>260</v>
      </c>
      <c r="C2611" s="2">
        <v>133.97999999999999</v>
      </c>
      <c r="D2611" s="5" t="str">
        <f t="shared" si="40"/>
        <v/>
      </c>
      <c r="E2611" t="s">
        <v>86</v>
      </c>
    </row>
    <row r="2612" spans="1:5" ht="15.75" outlineLevel="1" x14ac:dyDescent="0.25">
      <c r="A2612" s="25">
        <f>A2611</f>
        <v>44028</v>
      </c>
      <c r="B2612" s="26" t="str">
        <f>B2611</f>
        <v>DAVID CRUZ</v>
      </c>
      <c r="C2612" s="24">
        <f>SUBTOTAL(9,C2611:C2611)</f>
        <v>133.97999999999999</v>
      </c>
      <c r="D2612" s="24" t="s">
        <v>1012</v>
      </c>
    </row>
    <row r="2613" spans="1:5" outlineLevel="2" x14ac:dyDescent="0.2">
      <c r="A2613" s="29">
        <v>44028</v>
      </c>
      <c r="B2613" s="1" t="s">
        <v>694</v>
      </c>
      <c r="C2613" s="2">
        <v>3.45</v>
      </c>
      <c r="D2613" s="5" t="str">
        <f t="shared" si="40"/>
        <v/>
      </c>
      <c r="E2613" t="s">
        <v>86</v>
      </c>
    </row>
    <row r="2614" spans="1:5" outlineLevel="2" x14ac:dyDescent="0.2">
      <c r="A2614" s="29">
        <v>44028</v>
      </c>
      <c r="B2614" s="1" t="s">
        <v>694</v>
      </c>
      <c r="C2614" s="2">
        <v>127.8</v>
      </c>
      <c r="D2614" s="5" t="str">
        <f t="shared" si="40"/>
        <v/>
      </c>
      <c r="E2614" t="s">
        <v>65</v>
      </c>
    </row>
    <row r="2615" spans="1:5" ht="15.75" outlineLevel="1" x14ac:dyDescent="0.25">
      <c r="A2615" s="25">
        <f>A2614</f>
        <v>44028</v>
      </c>
      <c r="B2615" s="26" t="str">
        <f>B2614</f>
        <v>LAURIE MITCHELL</v>
      </c>
      <c r="C2615" s="24">
        <f>SUBTOTAL(9,C2613:C2614)</f>
        <v>131.25</v>
      </c>
      <c r="D2615" s="24" t="s">
        <v>1012</v>
      </c>
    </row>
    <row r="2616" spans="1:5" outlineLevel="2" x14ac:dyDescent="0.2">
      <c r="A2616" s="29">
        <v>44028</v>
      </c>
      <c r="B2616" s="1" t="s">
        <v>695</v>
      </c>
      <c r="C2616" s="2">
        <v>76.87</v>
      </c>
      <c r="D2616" s="5" t="str">
        <f t="shared" si="40"/>
        <v/>
      </c>
      <c r="E2616" t="s">
        <v>75</v>
      </c>
    </row>
    <row r="2617" spans="1:5" ht="15.75" outlineLevel="1" x14ac:dyDescent="0.25">
      <c r="A2617" s="25">
        <f>A2616</f>
        <v>44028</v>
      </c>
      <c r="B2617" s="26" t="str">
        <f>B2616</f>
        <v>LEIGH RUNDELL</v>
      </c>
      <c r="C2617" s="24">
        <f>SUBTOTAL(9,C2616:C2616)</f>
        <v>76.87</v>
      </c>
      <c r="D2617" s="24" t="s">
        <v>1012</v>
      </c>
    </row>
    <row r="2618" spans="1:5" outlineLevel="2" x14ac:dyDescent="0.2">
      <c r="A2618" s="29">
        <v>44028</v>
      </c>
      <c r="B2618" s="1" t="s">
        <v>696</v>
      </c>
      <c r="C2618" s="2">
        <v>35</v>
      </c>
      <c r="D2618" s="5" t="str">
        <f t="shared" si="40"/>
        <v/>
      </c>
      <c r="E2618" t="s">
        <v>81</v>
      </c>
    </row>
    <row r="2619" spans="1:5" ht="15.75" outlineLevel="1" x14ac:dyDescent="0.25">
      <c r="A2619" s="25">
        <f>A2618</f>
        <v>44028</v>
      </c>
      <c r="B2619" s="26" t="str">
        <f>B2618</f>
        <v>LEOBARDO ANCIRA</v>
      </c>
      <c r="C2619" s="24">
        <f>SUBTOTAL(9,C2618:C2618)</f>
        <v>35</v>
      </c>
      <c r="D2619" s="24" t="s">
        <v>1012</v>
      </c>
    </row>
    <row r="2620" spans="1:5" outlineLevel="2" x14ac:dyDescent="0.2">
      <c r="A2620" s="29">
        <v>44028</v>
      </c>
      <c r="B2620" s="1" t="s">
        <v>424</v>
      </c>
      <c r="C2620" s="2">
        <v>203.55</v>
      </c>
      <c r="D2620" s="5" t="str">
        <f t="shared" si="40"/>
        <v/>
      </c>
      <c r="E2620" t="s">
        <v>86</v>
      </c>
    </row>
    <row r="2621" spans="1:5" ht="15.75" outlineLevel="1" x14ac:dyDescent="0.25">
      <c r="A2621" s="25">
        <f>A2620</f>
        <v>44028</v>
      </c>
      <c r="B2621" s="26" t="str">
        <f>B2620</f>
        <v>MANUEL VERA</v>
      </c>
      <c r="C2621" s="24">
        <f>SUBTOTAL(9,C2620:C2620)</f>
        <v>203.55</v>
      </c>
      <c r="D2621" s="24" t="s">
        <v>1012</v>
      </c>
    </row>
    <row r="2622" spans="1:5" outlineLevel="2" x14ac:dyDescent="0.2">
      <c r="A2622" s="29">
        <v>44028</v>
      </c>
      <c r="B2622" s="1" t="s">
        <v>697</v>
      </c>
      <c r="C2622" s="2">
        <v>12.08</v>
      </c>
      <c r="D2622" s="5" t="str">
        <f t="shared" si="40"/>
        <v/>
      </c>
      <c r="E2622" t="s">
        <v>86</v>
      </c>
    </row>
    <row r="2623" spans="1:5" ht="15.75" outlineLevel="1" x14ac:dyDescent="0.25">
      <c r="A2623" s="25">
        <f>A2622</f>
        <v>44028</v>
      </c>
      <c r="B2623" s="26" t="str">
        <f>B2622</f>
        <v>RANNISHA EDWARDS</v>
      </c>
      <c r="C2623" s="24">
        <f>SUBTOTAL(9,C2622:C2622)</f>
        <v>12.08</v>
      </c>
      <c r="D2623" s="24" t="s">
        <v>1012</v>
      </c>
    </row>
    <row r="2624" spans="1:5" outlineLevel="2" x14ac:dyDescent="0.2">
      <c r="A2624" s="29">
        <v>44028</v>
      </c>
      <c r="B2624" s="1" t="s">
        <v>698</v>
      </c>
      <c r="C2624" s="2">
        <v>9.1999999999999993</v>
      </c>
      <c r="D2624" s="5" t="str">
        <f t="shared" si="40"/>
        <v/>
      </c>
      <c r="E2624" t="s">
        <v>86</v>
      </c>
    </row>
    <row r="2625" spans="1:5" ht="15.75" outlineLevel="1" x14ac:dyDescent="0.25">
      <c r="A2625" s="25">
        <f>A2624</f>
        <v>44028</v>
      </c>
      <c r="B2625" s="26" t="str">
        <f>B2624</f>
        <v>REBECCA KRATZ</v>
      </c>
      <c r="C2625" s="24">
        <f>SUBTOTAL(9,C2624:C2624)</f>
        <v>9.1999999999999993</v>
      </c>
      <c r="D2625" s="24" t="s">
        <v>1012</v>
      </c>
    </row>
    <row r="2626" spans="1:5" outlineLevel="2" x14ac:dyDescent="0.2">
      <c r="A2626" s="29">
        <v>44028</v>
      </c>
      <c r="B2626" s="1" t="s">
        <v>437</v>
      </c>
      <c r="C2626" s="2">
        <v>81.069999999999993</v>
      </c>
      <c r="D2626" s="5" t="str">
        <f t="shared" si="40"/>
        <v/>
      </c>
      <c r="E2626" t="s">
        <v>86</v>
      </c>
    </row>
    <row r="2627" spans="1:5" ht="15.75" outlineLevel="1" x14ac:dyDescent="0.25">
      <c r="A2627" s="25">
        <f>A2626</f>
        <v>44028</v>
      </c>
      <c r="B2627" s="26" t="str">
        <f>B2626</f>
        <v>STEPHANIE VAUGHAN</v>
      </c>
      <c r="C2627" s="24">
        <f>SUBTOTAL(9,C2626:C2626)</f>
        <v>81.069999999999993</v>
      </c>
      <c r="D2627" s="24" t="s">
        <v>1012</v>
      </c>
    </row>
    <row r="2628" spans="1:5" outlineLevel="2" x14ac:dyDescent="0.2">
      <c r="A2628" s="29">
        <v>44028</v>
      </c>
      <c r="B2628" s="1" t="s">
        <v>699</v>
      </c>
      <c r="C2628" s="2">
        <v>74.739999999999995</v>
      </c>
      <c r="D2628" s="5" t="str">
        <f t="shared" si="40"/>
        <v/>
      </c>
      <c r="E2628" t="s">
        <v>75</v>
      </c>
    </row>
    <row r="2629" spans="1:5" ht="15.75" outlineLevel="1" x14ac:dyDescent="0.25">
      <c r="A2629" s="25">
        <f>A2628</f>
        <v>44028</v>
      </c>
      <c r="B2629" s="26" t="str">
        <f>B2628</f>
        <v>TARA SMITH</v>
      </c>
      <c r="C2629" s="24">
        <f>SUBTOTAL(9,C2628:C2628)</f>
        <v>74.739999999999995</v>
      </c>
      <c r="D2629" s="24" t="s">
        <v>1012</v>
      </c>
    </row>
    <row r="2630" spans="1:5" outlineLevel="2" x14ac:dyDescent="0.2">
      <c r="A2630" s="29">
        <v>44028</v>
      </c>
      <c r="B2630" s="1" t="s">
        <v>462</v>
      </c>
      <c r="C2630" s="2">
        <v>810.5</v>
      </c>
      <c r="D2630" s="5" t="str">
        <f t="shared" si="40"/>
        <v/>
      </c>
      <c r="E2630" t="s">
        <v>71</v>
      </c>
    </row>
    <row r="2631" spans="1:5" ht="15.75" outlineLevel="1" x14ac:dyDescent="0.25">
      <c r="A2631" s="25">
        <f>A2630</f>
        <v>44028</v>
      </c>
      <c r="B2631" s="26" t="str">
        <f>B2630</f>
        <v>ENERGY TRAINING ASSOCIATES</v>
      </c>
      <c r="C2631" s="24">
        <f>SUBTOTAL(9,C2630:C2630)</f>
        <v>810.5</v>
      </c>
      <c r="D2631" s="24" t="s">
        <v>1012</v>
      </c>
    </row>
    <row r="2632" spans="1:5" outlineLevel="2" x14ac:dyDescent="0.2">
      <c r="A2632" s="29">
        <v>44028</v>
      </c>
      <c r="B2632" s="1" t="s">
        <v>429</v>
      </c>
      <c r="C2632" s="2">
        <v>44882.25</v>
      </c>
      <c r="D2632" s="5" t="str">
        <f t="shared" ref="D2632:D2695" si="41">IF(E2632="","TOTAL","")</f>
        <v/>
      </c>
      <c r="E2632" t="s">
        <v>74</v>
      </c>
    </row>
    <row r="2633" spans="1:5" outlineLevel="2" x14ac:dyDescent="0.2">
      <c r="A2633" s="29">
        <v>44028</v>
      </c>
      <c r="B2633" s="1" t="s">
        <v>429</v>
      </c>
      <c r="C2633" s="2">
        <v>2709.5</v>
      </c>
      <c r="D2633" s="5" t="str">
        <f t="shared" si="41"/>
        <v/>
      </c>
      <c r="E2633" t="s">
        <v>74</v>
      </c>
    </row>
    <row r="2634" spans="1:5" ht="15.75" outlineLevel="1" x14ac:dyDescent="0.25">
      <c r="A2634" s="25">
        <f>A2633</f>
        <v>44028</v>
      </c>
      <c r="B2634" s="26" t="str">
        <f>B2633</f>
        <v>ENGINEERED AIR BALANCE CO INC</v>
      </c>
      <c r="C2634" s="24">
        <f>SUBTOTAL(9,C2632:C2633)</f>
        <v>47591.75</v>
      </c>
      <c r="D2634" s="24" t="s">
        <v>1012</v>
      </c>
    </row>
    <row r="2635" spans="1:5" outlineLevel="2" x14ac:dyDescent="0.2">
      <c r="A2635" s="29">
        <v>44028</v>
      </c>
      <c r="B2635" s="1" t="s">
        <v>463</v>
      </c>
      <c r="C2635" s="2">
        <v>131.25</v>
      </c>
      <c r="D2635" s="5" t="str">
        <f t="shared" si="41"/>
        <v/>
      </c>
      <c r="E2635" t="s">
        <v>63</v>
      </c>
    </row>
    <row r="2636" spans="1:5" outlineLevel="2" x14ac:dyDescent="0.2">
      <c r="A2636" s="29">
        <v>44028</v>
      </c>
      <c r="B2636" s="1" t="s">
        <v>463</v>
      </c>
      <c r="C2636" s="2">
        <v>113.75</v>
      </c>
      <c r="D2636" s="5" t="str">
        <f t="shared" si="41"/>
        <v/>
      </c>
      <c r="E2636" t="s">
        <v>63</v>
      </c>
    </row>
    <row r="2637" spans="1:5" ht="15.75" outlineLevel="1" x14ac:dyDescent="0.25">
      <c r="A2637" s="25">
        <f>A2636</f>
        <v>44028</v>
      </c>
      <c r="B2637" s="26" t="str">
        <f>B2636</f>
        <v>ENRIQUE ESCOBEDO JR</v>
      </c>
      <c r="C2637" s="24">
        <f>SUBTOTAL(9,C2635:C2636)</f>
        <v>245</v>
      </c>
      <c r="D2637" s="24" t="s">
        <v>1012</v>
      </c>
    </row>
    <row r="2638" spans="1:5" outlineLevel="2" x14ac:dyDescent="0.2">
      <c r="A2638" s="29">
        <v>44028</v>
      </c>
      <c r="B2638" s="1" t="s">
        <v>283</v>
      </c>
      <c r="C2638" s="2">
        <v>80</v>
      </c>
      <c r="D2638" s="5" t="str">
        <f t="shared" si="41"/>
        <v/>
      </c>
      <c r="E2638" t="s">
        <v>71</v>
      </c>
    </row>
    <row r="2639" spans="1:5" ht="15.75" outlineLevel="1" x14ac:dyDescent="0.25">
      <c r="A2639" s="25">
        <f>A2638</f>
        <v>44028</v>
      </c>
      <c r="B2639" s="26" t="str">
        <f>B2638</f>
        <v>EXPERIMAC KATY NORTH</v>
      </c>
      <c r="C2639" s="24">
        <f>SUBTOTAL(9,C2638:C2638)</f>
        <v>80</v>
      </c>
      <c r="D2639" s="24" t="s">
        <v>1012</v>
      </c>
    </row>
    <row r="2640" spans="1:5" outlineLevel="2" x14ac:dyDescent="0.2">
      <c r="A2640" s="29">
        <v>44028</v>
      </c>
      <c r="B2640" s="1" t="s">
        <v>284</v>
      </c>
      <c r="C2640" s="2">
        <v>3295</v>
      </c>
      <c r="D2640" s="5" t="str">
        <f t="shared" si="41"/>
        <v/>
      </c>
      <c r="E2640" t="s">
        <v>78</v>
      </c>
    </row>
    <row r="2641" spans="1:5" ht="15.75" outlineLevel="1" x14ac:dyDescent="0.25">
      <c r="A2641" s="25">
        <f>A2640</f>
        <v>44028</v>
      </c>
      <c r="B2641" s="26" t="str">
        <f>B2640</f>
        <v>EXPLORELEARNING LLC</v>
      </c>
      <c r="C2641" s="24">
        <f>SUBTOTAL(9,C2640:C2640)</f>
        <v>3295</v>
      </c>
      <c r="D2641" s="24" t="s">
        <v>1012</v>
      </c>
    </row>
    <row r="2642" spans="1:5" outlineLevel="2" x14ac:dyDescent="0.2">
      <c r="A2642" s="29">
        <v>44028</v>
      </c>
      <c r="B2642" s="1" t="s">
        <v>262</v>
      </c>
      <c r="C2642" s="2">
        <v>204</v>
      </c>
      <c r="D2642" s="5" t="str">
        <f t="shared" si="41"/>
        <v/>
      </c>
      <c r="E2642" t="s">
        <v>66</v>
      </c>
    </row>
    <row r="2643" spans="1:5" ht="15.75" outlineLevel="1" x14ac:dyDescent="0.25">
      <c r="A2643" s="25">
        <f>A2642</f>
        <v>44028</v>
      </c>
      <c r="B2643" s="26" t="str">
        <f>B2642</f>
        <v>EXPRESS BOOKSELLERS LLC</v>
      </c>
      <c r="C2643" s="24">
        <f>SUBTOTAL(9,C2642:C2642)</f>
        <v>204</v>
      </c>
      <c r="D2643" s="24" t="s">
        <v>1012</v>
      </c>
    </row>
    <row r="2644" spans="1:5" outlineLevel="2" x14ac:dyDescent="0.2">
      <c r="A2644" s="29">
        <v>44028</v>
      </c>
      <c r="B2644" s="1" t="s">
        <v>151</v>
      </c>
      <c r="C2644" s="2">
        <v>26.37</v>
      </c>
      <c r="D2644" s="5" t="str">
        <f t="shared" si="41"/>
        <v/>
      </c>
      <c r="E2644" t="s">
        <v>67</v>
      </c>
    </row>
    <row r="2645" spans="1:5" outlineLevel="2" x14ac:dyDescent="0.2">
      <c r="A2645" s="29">
        <v>44028</v>
      </c>
      <c r="B2645" s="1" t="s">
        <v>151</v>
      </c>
      <c r="C2645" s="2">
        <v>935.68</v>
      </c>
      <c r="D2645" s="5" t="str">
        <f t="shared" si="41"/>
        <v/>
      </c>
      <c r="E2645" t="s">
        <v>186</v>
      </c>
    </row>
    <row r="2646" spans="1:5" outlineLevel="2" x14ac:dyDescent="0.2">
      <c r="A2646" s="29">
        <v>44028</v>
      </c>
      <c r="B2646" s="1" t="s">
        <v>151</v>
      </c>
      <c r="C2646" s="2">
        <v>329.97</v>
      </c>
      <c r="D2646" s="5" t="str">
        <f t="shared" si="41"/>
        <v/>
      </c>
      <c r="E2646" t="s">
        <v>186</v>
      </c>
    </row>
    <row r="2647" spans="1:5" outlineLevel="2" x14ac:dyDescent="0.2">
      <c r="A2647" s="29">
        <v>44028</v>
      </c>
      <c r="B2647" s="1" t="s">
        <v>151</v>
      </c>
      <c r="C2647" s="2">
        <v>104</v>
      </c>
      <c r="D2647" s="5" t="str">
        <f t="shared" si="41"/>
        <v/>
      </c>
      <c r="E2647" t="s">
        <v>67</v>
      </c>
    </row>
    <row r="2648" spans="1:5" outlineLevel="2" x14ac:dyDescent="0.2">
      <c r="A2648" s="29">
        <v>44028</v>
      </c>
      <c r="B2648" s="1" t="s">
        <v>151</v>
      </c>
      <c r="C2648" s="2">
        <v>26</v>
      </c>
      <c r="D2648" s="5" t="str">
        <f t="shared" si="41"/>
        <v/>
      </c>
      <c r="E2648" t="s">
        <v>67</v>
      </c>
    </row>
    <row r="2649" spans="1:5" ht="15.75" outlineLevel="1" x14ac:dyDescent="0.25">
      <c r="A2649" s="25">
        <f>A2648</f>
        <v>44028</v>
      </c>
      <c r="B2649" s="26" t="str">
        <f>B2648</f>
        <v>FASTENAL COMPANY</v>
      </c>
      <c r="C2649" s="24">
        <f>SUBTOTAL(9,C2644:C2648)</f>
        <v>1422.02</v>
      </c>
      <c r="D2649" s="24" t="s">
        <v>1012</v>
      </c>
    </row>
    <row r="2650" spans="1:5" outlineLevel="2" x14ac:dyDescent="0.2">
      <c r="A2650" s="29">
        <v>44028</v>
      </c>
      <c r="B2650" s="1" t="s">
        <v>326</v>
      </c>
      <c r="C2650" s="2">
        <v>232</v>
      </c>
      <c r="D2650" s="5" t="str">
        <f t="shared" si="41"/>
        <v/>
      </c>
      <c r="E2650" t="s">
        <v>65</v>
      </c>
    </row>
    <row r="2651" spans="1:5" ht="15.75" outlineLevel="1" x14ac:dyDescent="0.25">
      <c r="A2651" s="25">
        <f>A2650</f>
        <v>44028</v>
      </c>
      <c r="B2651" s="26" t="str">
        <f>B2650</f>
        <v>FASTSIGNS</v>
      </c>
      <c r="C2651" s="24">
        <f>SUBTOTAL(9,C2650:C2650)</f>
        <v>232</v>
      </c>
      <c r="D2651" s="24" t="s">
        <v>1012</v>
      </c>
    </row>
    <row r="2652" spans="1:5" outlineLevel="2" x14ac:dyDescent="0.2">
      <c r="A2652" s="29">
        <v>44028</v>
      </c>
      <c r="B2652" s="1" t="s">
        <v>700</v>
      </c>
      <c r="C2652" s="2">
        <v>66.88</v>
      </c>
      <c r="D2652" s="5" t="str">
        <f t="shared" si="41"/>
        <v/>
      </c>
      <c r="E2652" t="s">
        <v>65</v>
      </c>
    </row>
    <row r="2653" spans="1:5" outlineLevel="2" x14ac:dyDescent="0.2">
      <c r="A2653" s="29">
        <v>44028</v>
      </c>
      <c r="B2653" s="1" t="s">
        <v>700</v>
      </c>
      <c r="C2653" s="2">
        <v>328.3</v>
      </c>
      <c r="D2653" s="5" t="str">
        <f t="shared" si="41"/>
        <v/>
      </c>
      <c r="E2653" t="s">
        <v>65</v>
      </c>
    </row>
    <row r="2654" spans="1:5" ht="15.75" outlineLevel="1" x14ac:dyDescent="0.25">
      <c r="A2654" s="25">
        <f>A2653</f>
        <v>44028</v>
      </c>
      <c r="B2654" s="26" t="str">
        <f>B2653</f>
        <v>FISHER SCIENTIFIC CO</v>
      </c>
      <c r="C2654" s="24">
        <f>SUBTOTAL(9,C2652:C2653)</f>
        <v>395.18</v>
      </c>
      <c r="D2654" s="24" t="s">
        <v>1012</v>
      </c>
    </row>
    <row r="2655" spans="1:5" outlineLevel="2" x14ac:dyDescent="0.2">
      <c r="A2655" s="29">
        <v>44028</v>
      </c>
      <c r="B2655" s="1" t="s">
        <v>624</v>
      </c>
      <c r="C2655" s="2">
        <v>174.04</v>
      </c>
      <c r="D2655" s="5" t="str">
        <f t="shared" si="41"/>
        <v/>
      </c>
      <c r="E2655" t="s">
        <v>67</v>
      </c>
    </row>
    <row r="2656" spans="1:5" ht="15.75" outlineLevel="1" x14ac:dyDescent="0.25">
      <c r="A2656" s="25">
        <f>A2655</f>
        <v>44028</v>
      </c>
      <c r="B2656" s="26" t="str">
        <f>B2655</f>
        <v>DANA SAFETY SUPPLY INC</v>
      </c>
      <c r="C2656" s="24">
        <f>SUBTOTAL(9,C2655:C2655)</f>
        <v>174.04</v>
      </c>
      <c r="D2656" s="24" t="s">
        <v>1012</v>
      </c>
    </row>
    <row r="2657" spans="1:5" outlineLevel="2" x14ac:dyDescent="0.2">
      <c r="A2657" s="29">
        <v>44028</v>
      </c>
      <c r="B2657" s="1" t="s">
        <v>286</v>
      </c>
      <c r="C2657" s="2">
        <v>295</v>
      </c>
      <c r="D2657" s="5" t="str">
        <f t="shared" si="41"/>
        <v/>
      </c>
      <c r="E2657" t="s">
        <v>68</v>
      </c>
    </row>
    <row r="2658" spans="1:5" ht="15.75" outlineLevel="1" x14ac:dyDescent="0.25">
      <c r="A2658" s="25">
        <f>A2657</f>
        <v>44028</v>
      </c>
      <c r="B2658" s="26" t="str">
        <f>B2657</f>
        <v>FLIPPEN GROUP LLC</v>
      </c>
      <c r="C2658" s="24">
        <f>SUBTOTAL(9,C2657:C2657)</f>
        <v>295</v>
      </c>
      <c r="D2658" s="24" t="s">
        <v>1012</v>
      </c>
    </row>
    <row r="2659" spans="1:5" outlineLevel="2" x14ac:dyDescent="0.2">
      <c r="A2659" s="29">
        <v>44028</v>
      </c>
      <c r="B2659" s="1" t="s">
        <v>138</v>
      </c>
      <c r="C2659" s="2">
        <v>2922.97</v>
      </c>
      <c r="D2659" s="5" t="str">
        <f t="shared" si="41"/>
        <v/>
      </c>
      <c r="E2659" t="s">
        <v>85</v>
      </c>
    </row>
    <row r="2660" spans="1:5" outlineLevel="2" x14ac:dyDescent="0.2">
      <c r="A2660" s="29">
        <v>44028</v>
      </c>
      <c r="B2660" s="1" t="s">
        <v>138</v>
      </c>
      <c r="C2660" s="2">
        <v>63.73</v>
      </c>
      <c r="D2660" s="5" t="str">
        <f t="shared" si="41"/>
        <v/>
      </c>
      <c r="E2660" t="s">
        <v>85</v>
      </c>
    </row>
    <row r="2661" spans="1:5" outlineLevel="2" x14ac:dyDescent="0.2">
      <c r="A2661" s="29">
        <v>44028</v>
      </c>
      <c r="B2661" s="1" t="s">
        <v>138</v>
      </c>
      <c r="C2661" s="2">
        <v>9.39</v>
      </c>
      <c r="D2661" s="5" t="str">
        <f t="shared" si="41"/>
        <v/>
      </c>
      <c r="E2661" t="s">
        <v>85</v>
      </c>
    </row>
    <row r="2662" spans="1:5" ht="15.75" outlineLevel="1" x14ac:dyDescent="0.25">
      <c r="A2662" s="25">
        <f>A2661</f>
        <v>44028</v>
      </c>
      <c r="B2662" s="26" t="str">
        <f>B2661</f>
        <v>FORT BEND COUNTY MUD #151</v>
      </c>
      <c r="C2662" s="24">
        <f>SUBTOTAL(9,C2659:C2661)</f>
        <v>2996.0899999999997</v>
      </c>
      <c r="D2662" s="24" t="s">
        <v>1012</v>
      </c>
    </row>
    <row r="2663" spans="1:5" outlineLevel="2" x14ac:dyDescent="0.2">
      <c r="A2663" s="29">
        <v>44028</v>
      </c>
      <c r="B2663" s="1" t="s">
        <v>459</v>
      </c>
      <c r="C2663" s="2">
        <v>31500</v>
      </c>
      <c r="D2663" s="5" t="str">
        <f t="shared" si="41"/>
        <v/>
      </c>
      <c r="E2663" t="s">
        <v>63</v>
      </c>
    </row>
    <row r="2664" spans="1:5" ht="15.75" outlineLevel="1" x14ac:dyDescent="0.25">
      <c r="A2664" s="25">
        <f>A2663</f>
        <v>44028</v>
      </c>
      <c r="B2664" s="26" t="str">
        <f>B2663</f>
        <v>GALLAGHER BENEFIT SERVICES INC</v>
      </c>
      <c r="C2664" s="24">
        <f>SUBTOTAL(9,C2663:C2663)</f>
        <v>31500</v>
      </c>
      <c r="D2664" s="24" t="s">
        <v>1012</v>
      </c>
    </row>
    <row r="2665" spans="1:5" outlineLevel="2" x14ac:dyDescent="0.2">
      <c r="A2665" s="29">
        <v>44028</v>
      </c>
      <c r="B2665" s="1" t="s">
        <v>492</v>
      </c>
      <c r="C2665" s="2">
        <v>3312.06</v>
      </c>
      <c r="D2665" s="5" t="str">
        <f t="shared" si="41"/>
        <v/>
      </c>
      <c r="E2665" t="s">
        <v>76</v>
      </c>
    </row>
    <row r="2666" spans="1:5" ht="15.75" outlineLevel="1" x14ac:dyDescent="0.25">
      <c r="A2666" s="25">
        <f>A2665</f>
        <v>44028</v>
      </c>
      <c r="B2666" s="26" t="str">
        <f>B2665</f>
        <v>GATEWAY PRINTING &amp; OFFICE SUPPLY</v>
      </c>
      <c r="C2666" s="24">
        <f>SUBTOTAL(9,C2665:C2665)</f>
        <v>3312.06</v>
      </c>
      <c r="D2666" s="24" t="s">
        <v>1012</v>
      </c>
    </row>
    <row r="2667" spans="1:5" outlineLevel="2" x14ac:dyDescent="0.2">
      <c r="A2667" s="29">
        <v>44028</v>
      </c>
      <c r="B2667" s="1" t="s">
        <v>701</v>
      </c>
      <c r="C2667" s="2">
        <v>50</v>
      </c>
      <c r="D2667" s="5" t="str">
        <f t="shared" si="41"/>
        <v/>
      </c>
      <c r="E2667" t="s">
        <v>69</v>
      </c>
    </row>
    <row r="2668" spans="1:5" ht="15.75" outlineLevel="1" x14ac:dyDescent="0.25">
      <c r="A2668" s="25">
        <f>A2667</f>
        <v>44028</v>
      </c>
      <c r="B2668" s="26" t="str">
        <f>B2667</f>
        <v>GCASE</v>
      </c>
      <c r="C2668" s="24">
        <f>SUBTOTAL(9,C2667:C2667)</f>
        <v>50</v>
      </c>
      <c r="D2668" s="24" t="s">
        <v>1012</v>
      </c>
    </row>
    <row r="2669" spans="1:5" outlineLevel="2" x14ac:dyDescent="0.2">
      <c r="A2669" s="29">
        <v>44028</v>
      </c>
      <c r="B2669" s="1" t="s">
        <v>702</v>
      </c>
      <c r="C2669" s="2">
        <v>8200</v>
      </c>
      <c r="D2669" s="5" t="str">
        <f t="shared" si="41"/>
        <v/>
      </c>
      <c r="E2669" t="s">
        <v>78</v>
      </c>
    </row>
    <row r="2670" spans="1:5" ht="15.75" outlineLevel="1" x14ac:dyDescent="0.25">
      <c r="A2670" s="25">
        <f>A2669</f>
        <v>44028</v>
      </c>
      <c r="B2670" s="26" t="str">
        <f>B2669</f>
        <v>GETTY IMAGES (US), INC.</v>
      </c>
      <c r="C2670" s="24">
        <f>SUBTOTAL(9,C2669:C2669)</f>
        <v>8200</v>
      </c>
      <c r="D2670" s="24" t="s">
        <v>1012</v>
      </c>
    </row>
    <row r="2671" spans="1:5" outlineLevel="2" x14ac:dyDescent="0.2">
      <c r="A2671" s="29">
        <v>44028</v>
      </c>
      <c r="B2671" s="1" t="s">
        <v>548</v>
      </c>
      <c r="C2671" s="2">
        <v>140</v>
      </c>
      <c r="D2671" s="5" t="str">
        <f t="shared" si="41"/>
        <v/>
      </c>
      <c r="E2671" t="s">
        <v>63</v>
      </c>
    </row>
    <row r="2672" spans="1:5" outlineLevel="2" x14ac:dyDescent="0.2">
      <c r="A2672" s="29">
        <v>44028</v>
      </c>
      <c r="B2672" s="1" t="s">
        <v>548</v>
      </c>
      <c r="C2672" s="2">
        <v>140</v>
      </c>
      <c r="D2672" s="5" t="str">
        <f t="shared" si="41"/>
        <v/>
      </c>
      <c r="E2672" t="s">
        <v>63</v>
      </c>
    </row>
    <row r="2673" spans="1:5" ht="15.75" outlineLevel="1" x14ac:dyDescent="0.25">
      <c r="A2673" s="25">
        <f>A2672</f>
        <v>44028</v>
      </c>
      <c r="B2673" s="26" t="str">
        <f>B2672</f>
        <v>CHRISTOPHER GONZALES</v>
      </c>
      <c r="C2673" s="24">
        <f>SUBTOTAL(9,C2671:C2672)</f>
        <v>280</v>
      </c>
      <c r="D2673" s="24" t="s">
        <v>1012</v>
      </c>
    </row>
    <row r="2674" spans="1:5" outlineLevel="2" x14ac:dyDescent="0.2">
      <c r="A2674" s="29">
        <v>44028</v>
      </c>
      <c r="B2674" s="1" t="s">
        <v>27</v>
      </c>
      <c r="C2674" s="2">
        <v>26.47</v>
      </c>
      <c r="D2674" s="5" t="str">
        <f t="shared" si="41"/>
        <v/>
      </c>
      <c r="E2674" t="s">
        <v>67</v>
      </c>
    </row>
    <row r="2675" spans="1:5" outlineLevel="2" x14ac:dyDescent="0.2">
      <c r="A2675" s="29">
        <v>44028</v>
      </c>
      <c r="B2675" s="1" t="s">
        <v>27</v>
      </c>
      <c r="C2675" s="2">
        <v>20.96</v>
      </c>
      <c r="D2675" s="5" t="str">
        <f t="shared" si="41"/>
        <v/>
      </c>
      <c r="E2675" t="s">
        <v>67</v>
      </c>
    </row>
    <row r="2676" spans="1:5" outlineLevel="2" x14ac:dyDescent="0.2">
      <c r="A2676" s="29">
        <v>44028</v>
      </c>
      <c r="B2676" s="1" t="s">
        <v>27</v>
      </c>
      <c r="C2676" s="2">
        <v>1767.5</v>
      </c>
      <c r="D2676" s="5" t="str">
        <f t="shared" si="41"/>
        <v/>
      </c>
      <c r="E2676" t="s">
        <v>186</v>
      </c>
    </row>
    <row r="2677" spans="1:5" outlineLevel="2" x14ac:dyDescent="0.2">
      <c r="A2677" s="29">
        <v>44028</v>
      </c>
      <c r="B2677" s="1" t="s">
        <v>27</v>
      </c>
      <c r="C2677" s="2">
        <v>92.2</v>
      </c>
      <c r="D2677" s="5" t="str">
        <f t="shared" si="41"/>
        <v/>
      </c>
      <c r="E2677" t="s">
        <v>67</v>
      </c>
    </row>
    <row r="2678" spans="1:5" outlineLevel="2" x14ac:dyDescent="0.2">
      <c r="A2678" s="29">
        <v>44028</v>
      </c>
      <c r="B2678" s="1" t="s">
        <v>27</v>
      </c>
      <c r="C2678" s="2">
        <v>1713.3</v>
      </c>
      <c r="D2678" s="5" t="str">
        <f t="shared" si="41"/>
        <v/>
      </c>
      <c r="E2678" t="s">
        <v>186</v>
      </c>
    </row>
    <row r="2679" spans="1:5" outlineLevel="2" x14ac:dyDescent="0.2">
      <c r="A2679" s="29">
        <v>44028</v>
      </c>
      <c r="B2679" s="1" t="s">
        <v>27</v>
      </c>
      <c r="C2679" s="2">
        <v>3060.8</v>
      </c>
      <c r="D2679" s="5" t="str">
        <f t="shared" si="41"/>
        <v/>
      </c>
      <c r="E2679" t="s">
        <v>186</v>
      </c>
    </row>
    <row r="2680" spans="1:5" outlineLevel="2" x14ac:dyDescent="0.2">
      <c r="A2680" s="29">
        <v>44028</v>
      </c>
      <c r="B2680" s="1" t="s">
        <v>27</v>
      </c>
      <c r="C2680" s="2">
        <v>282</v>
      </c>
      <c r="D2680" s="5" t="str">
        <f t="shared" si="41"/>
        <v/>
      </c>
      <c r="E2680" t="s">
        <v>65</v>
      </c>
    </row>
    <row r="2681" spans="1:5" outlineLevel="2" x14ac:dyDescent="0.2">
      <c r="A2681" s="29">
        <v>44028</v>
      </c>
      <c r="B2681" s="1" t="s">
        <v>27</v>
      </c>
      <c r="C2681" s="2">
        <v>3807</v>
      </c>
      <c r="D2681" s="5" t="str">
        <f t="shared" si="41"/>
        <v/>
      </c>
      <c r="E2681" t="s">
        <v>186</v>
      </c>
    </row>
    <row r="2682" spans="1:5" outlineLevel="2" x14ac:dyDescent="0.2">
      <c r="A2682" s="29">
        <v>44028</v>
      </c>
      <c r="B2682" s="1" t="s">
        <v>27</v>
      </c>
      <c r="C2682" s="2">
        <v>761.9</v>
      </c>
      <c r="D2682" s="5" t="str">
        <f t="shared" si="41"/>
        <v/>
      </c>
      <c r="E2682" t="s">
        <v>186</v>
      </c>
    </row>
    <row r="2683" spans="1:5" outlineLevel="2" x14ac:dyDescent="0.2">
      <c r="A2683" s="29">
        <v>44028</v>
      </c>
      <c r="B2683" s="1" t="s">
        <v>27</v>
      </c>
      <c r="C2683" s="2">
        <v>158</v>
      </c>
      <c r="D2683" s="5" t="str">
        <f t="shared" si="41"/>
        <v/>
      </c>
      <c r="E2683" t="s">
        <v>186</v>
      </c>
    </row>
    <row r="2684" spans="1:5" outlineLevel="2" x14ac:dyDescent="0.2">
      <c r="A2684" s="29">
        <v>44028</v>
      </c>
      <c r="B2684" s="1" t="s">
        <v>27</v>
      </c>
      <c r="C2684" s="2">
        <v>12.95</v>
      </c>
      <c r="D2684" s="5" t="str">
        <f t="shared" si="41"/>
        <v/>
      </c>
      <c r="E2684" t="s">
        <v>186</v>
      </c>
    </row>
    <row r="2685" spans="1:5" ht="15.75" outlineLevel="1" x14ac:dyDescent="0.25">
      <c r="A2685" s="25">
        <f>A2684</f>
        <v>44028</v>
      </c>
      <c r="B2685" s="26" t="str">
        <f>B2684</f>
        <v>GRAINGER INC</v>
      </c>
      <c r="C2685" s="24">
        <f>SUBTOTAL(9,C2674:C2684)</f>
        <v>11703.08</v>
      </c>
      <c r="D2685" s="24" t="s">
        <v>1012</v>
      </c>
    </row>
    <row r="2686" spans="1:5" outlineLevel="2" x14ac:dyDescent="0.2">
      <c r="A2686" s="29">
        <v>44028</v>
      </c>
      <c r="B2686" s="1" t="s">
        <v>703</v>
      </c>
      <c r="C2686" s="2">
        <v>122.5</v>
      </c>
      <c r="D2686" s="5" t="str">
        <f t="shared" si="41"/>
        <v/>
      </c>
      <c r="E2686" t="s">
        <v>63</v>
      </c>
    </row>
    <row r="2687" spans="1:5" outlineLevel="2" x14ac:dyDescent="0.2">
      <c r="A2687" s="29">
        <v>44028</v>
      </c>
      <c r="B2687" s="1" t="s">
        <v>703</v>
      </c>
      <c r="C2687" s="2">
        <v>140</v>
      </c>
      <c r="D2687" s="5" t="str">
        <f t="shared" si="41"/>
        <v/>
      </c>
      <c r="E2687" t="s">
        <v>63</v>
      </c>
    </row>
    <row r="2688" spans="1:5" ht="15.75" outlineLevel="1" x14ac:dyDescent="0.25">
      <c r="A2688" s="25">
        <f>A2687</f>
        <v>44028</v>
      </c>
      <c r="B2688" s="26" t="str">
        <f>B2687</f>
        <v>JUSTIN ROYCE GRAY</v>
      </c>
      <c r="C2688" s="24">
        <f>SUBTOTAL(9,C2686:C2687)</f>
        <v>262.5</v>
      </c>
      <c r="D2688" s="24" t="s">
        <v>1012</v>
      </c>
    </row>
    <row r="2689" spans="1:5" outlineLevel="2" x14ac:dyDescent="0.2">
      <c r="A2689" s="29">
        <v>44028</v>
      </c>
      <c r="B2689" s="1" t="s">
        <v>263</v>
      </c>
      <c r="C2689" s="2">
        <v>2972.82</v>
      </c>
      <c r="D2689" s="5" t="str">
        <f t="shared" si="41"/>
        <v/>
      </c>
      <c r="E2689" t="s">
        <v>92</v>
      </c>
    </row>
    <row r="2690" spans="1:5" ht="15.75" outlineLevel="1" x14ac:dyDescent="0.25">
      <c r="A2690" s="25">
        <f>A2689</f>
        <v>44028</v>
      </c>
      <c r="B2690" s="26" t="str">
        <f>B2689</f>
        <v>GUARDIAN - APPLETON</v>
      </c>
      <c r="C2690" s="24">
        <f>SUBTOTAL(9,C2689:C2689)</f>
        <v>2972.82</v>
      </c>
      <c r="D2690" s="24" t="s">
        <v>1012</v>
      </c>
    </row>
    <row r="2691" spans="1:5" outlineLevel="2" x14ac:dyDescent="0.2">
      <c r="A2691" s="29">
        <v>44028</v>
      </c>
      <c r="B2691" s="1" t="s">
        <v>263</v>
      </c>
      <c r="C2691" s="2">
        <v>6742.4</v>
      </c>
      <c r="D2691" s="5" t="str">
        <f t="shared" si="41"/>
        <v/>
      </c>
      <c r="E2691" t="s">
        <v>92</v>
      </c>
    </row>
    <row r="2692" spans="1:5" ht="15.75" outlineLevel="1" x14ac:dyDescent="0.25">
      <c r="A2692" s="25">
        <f>A2691</f>
        <v>44028</v>
      </c>
      <c r="B2692" s="26" t="str">
        <f>B2691</f>
        <v>GUARDIAN - APPLETON</v>
      </c>
      <c r="C2692" s="24">
        <f>SUBTOTAL(9,C2691:C2691)</f>
        <v>6742.4</v>
      </c>
      <c r="D2692" s="24" t="s">
        <v>1012</v>
      </c>
    </row>
    <row r="2693" spans="1:5" outlineLevel="2" x14ac:dyDescent="0.2">
      <c r="A2693" s="29">
        <v>44028</v>
      </c>
      <c r="B2693" s="1" t="s">
        <v>263</v>
      </c>
      <c r="C2693" s="2">
        <v>15239</v>
      </c>
      <c r="D2693" s="5" t="str">
        <f t="shared" si="41"/>
        <v/>
      </c>
      <c r="E2693" t="s">
        <v>92</v>
      </c>
    </row>
    <row r="2694" spans="1:5" ht="15.75" outlineLevel="1" x14ac:dyDescent="0.25">
      <c r="A2694" s="25">
        <f>A2693</f>
        <v>44028</v>
      </c>
      <c r="B2694" s="26" t="str">
        <f>B2693</f>
        <v>GUARDIAN - APPLETON</v>
      </c>
      <c r="C2694" s="24">
        <f>SUBTOTAL(9,C2693:C2693)</f>
        <v>15239</v>
      </c>
      <c r="D2694" s="24" t="s">
        <v>1012</v>
      </c>
    </row>
    <row r="2695" spans="1:5" outlineLevel="2" x14ac:dyDescent="0.2">
      <c r="A2695" s="29">
        <v>44028</v>
      </c>
      <c r="B2695" s="1" t="s">
        <v>263</v>
      </c>
      <c r="C2695" s="2">
        <v>19637.599999999999</v>
      </c>
      <c r="D2695" s="5" t="str">
        <f t="shared" si="41"/>
        <v/>
      </c>
      <c r="E2695" t="s">
        <v>92</v>
      </c>
    </row>
    <row r="2696" spans="1:5" ht="15.75" outlineLevel="1" x14ac:dyDescent="0.25">
      <c r="A2696" s="25">
        <f>A2695</f>
        <v>44028</v>
      </c>
      <c r="B2696" s="26" t="str">
        <f>B2695</f>
        <v>GUARDIAN - APPLETON</v>
      </c>
      <c r="C2696" s="24">
        <f>SUBTOTAL(9,C2695:C2695)</f>
        <v>19637.599999999999</v>
      </c>
      <c r="D2696" s="24" t="s">
        <v>1012</v>
      </c>
    </row>
    <row r="2697" spans="1:5" outlineLevel="2" x14ac:dyDescent="0.2">
      <c r="A2697" s="29">
        <v>44028</v>
      </c>
      <c r="B2697" s="1" t="s">
        <v>263</v>
      </c>
      <c r="C2697" s="2">
        <v>20762.259999999998</v>
      </c>
      <c r="D2697" s="5" t="str">
        <f t="shared" ref="D2697:D2759" si="42">IF(E2697="","TOTAL","")</f>
        <v/>
      </c>
      <c r="E2697" t="s">
        <v>92</v>
      </c>
    </row>
    <row r="2698" spans="1:5" ht="15.75" outlineLevel="1" x14ac:dyDescent="0.25">
      <c r="A2698" s="25">
        <f>A2697</f>
        <v>44028</v>
      </c>
      <c r="B2698" s="26" t="str">
        <f>B2697</f>
        <v>GUARDIAN - APPLETON</v>
      </c>
      <c r="C2698" s="24">
        <f>SUBTOTAL(9,C2697:C2697)</f>
        <v>20762.259999999998</v>
      </c>
      <c r="D2698" s="24" t="s">
        <v>1012</v>
      </c>
    </row>
    <row r="2699" spans="1:5" outlineLevel="2" x14ac:dyDescent="0.2">
      <c r="A2699" s="29">
        <v>44028</v>
      </c>
      <c r="B2699" s="1" t="s">
        <v>263</v>
      </c>
      <c r="C2699" s="2">
        <v>81216.58</v>
      </c>
      <c r="D2699" s="5" t="str">
        <f t="shared" si="42"/>
        <v/>
      </c>
      <c r="E2699" t="s">
        <v>92</v>
      </c>
    </row>
    <row r="2700" spans="1:5" ht="15.75" outlineLevel="1" x14ac:dyDescent="0.25">
      <c r="A2700" s="25">
        <f>A2699</f>
        <v>44028</v>
      </c>
      <c r="B2700" s="26" t="str">
        <f>B2699</f>
        <v>GUARDIAN - APPLETON</v>
      </c>
      <c r="C2700" s="24">
        <f>SUBTOTAL(9,C2699:C2699)</f>
        <v>81216.58</v>
      </c>
      <c r="D2700" s="24" t="s">
        <v>1012</v>
      </c>
    </row>
    <row r="2701" spans="1:5" outlineLevel="2" x14ac:dyDescent="0.2">
      <c r="A2701" s="29">
        <v>44028</v>
      </c>
      <c r="B2701" s="1" t="s">
        <v>263</v>
      </c>
      <c r="C2701" s="2">
        <v>233796.9</v>
      </c>
      <c r="D2701" s="5" t="str">
        <f t="shared" si="42"/>
        <v/>
      </c>
      <c r="E2701" t="s">
        <v>92</v>
      </c>
    </row>
    <row r="2702" spans="1:5" ht="15.75" outlineLevel="1" x14ac:dyDescent="0.25">
      <c r="A2702" s="25">
        <f>A2701</f>
        <v>44028</v>
      </c>
      <c r="B2702" s="26" t="str">
        <f>B2701</f>
        <v>GUARDIAN - APPLETON</v>
      </c>
      <c r="C2702" s="24">
        <f>SUBTOTAL(9,C2701:C2701)</f>
        <v>233796.9</v>
      </c>
      <c r="D2702" s="24" t="s">
        <v>1012</v>
      </c>
    </row>
    <row r="2703" spans="1:5" outlineLevel="2" x14ac:dyDescent="0.2">
      <c r="A2703" s="29">
        <v>44028</v>
      </c>
      <c r="B2703" s="1" t="s">
        <v>28</v>
      </c>
      <c r="C2703" s="2">
        <v>35</v>
      </c>
      <c r="D2703" s="5" t="str">
        <f t="shared" si="42"/>
        <v/>
      </c>
      <c r="E2703" t="s">
        <v>68</v>
      </c>
    </row>
    <row r="2704" spans="1:5" outlineLevel="2" x14ac:dyDescent="0.2">
      <c r="A2704" s="29">
        <v>44028</v>
      </c>
      <c r="B2704" s="1" t="s">
        <v>28</v>
      </c>
      <c r="C2704" s="2">
        <v>1666</v>
      </c>
      <c r="D2704" s="5" t="str">
        <f t="shared" si="42"/>
        <v/>
      </c>
      <c r="E2704" t="s">
        <v>63</v>
      </c>
    </row>
    <row r="2705" spans="1:5" outlineLevel="2" x14ac:dyDescent="0.2">
      <c r="A2705" s="29">
        <v>44028</v>
      </c>
      <c r="B2705" s="1" t="s">
        <v>28</v>
      </c>
      <c r="C2705" s="2">
        <v>35</v>
      </c>
      <c r="D2705" s="5" t="str">
        <f t="shared" si="42"/>
        <v/>
      </c>
      <c r="E2705" t="s">
        <v>68</v>
      </c>
    </row>
    <row r="2706" spans="1:5" outlineLevel="2" x14ac:dyDescent="0.2">
      <c r="A2706" s="29">
        <v>44028</v>
      </c>
      <c r="B2706" s="1" t="s">
        <v>28</v>
      </c>
      <c r="C2706" s="2">
        <v>35</v>
      </c>
      <c r="D2706" s="5" t="str">
        <f t="shared" si="42"/>
        <v/>
      </c>
      <c r="E2706" t="s">
        <v>68</v>
      </c>
    </row>
    <row r="2707" spans="1:5" ht="15.75" outlineLevel="1" x14ac:dyDescent="0.25">
      <c r="A2707" s="25">
        <f>A2706</f>
        <v>44028</v>
      </c>
      <c r="B2707" s="26" t="str">
        <f>B2706</f>
        <v>H C D E</v>
      </c>
      <c r="C2707" s="24">
        <f>SUBTOTAL(9,C2703:C2706)</f>
        <v>1771</v>
      </c>
      <c r="D2707" s="24" t="s">
        <v>1012</v>
      </c>
    </row>
    <row r="2708" spans="1:5" outlineLevel="2" x14ac:dyDescent="0.2">
      <c r="A2708" s="29">
        <v>44028</v>
      </c>
      <c r="B2708" s="1" t="s">
        <v>117</v>
      </c>
      <c r="C2708" s="2">
        <v>-7.27</v>
      </c>
      <c r="D2708" s="5" t="str">
        <f t="shared" si="42"/>
        <v/>
      </c>
      <c r="E2708" t="s">
        <v>65</v>
      </c>
    </row>
    <row r="2709" spans="1:5" outlineLevel="2" x14ac:dyDescent="0.2">
      <c r="A2709" s="29">
        <v>44028</v>
      </c>
      <c r="B2709" s="1" t="s">
        <v>117</v>
      </c>
      <c r="C2709" s="2">
        <v>103.01</v>
      </c>
      <c r="D2709" s="5" t="str">
        <f t="shared" si="42"/>
        <v/>
      </c>
      <c r="E2709" t="s">
        <v>65</v>
      </c>
    </row>
    <row r="2710" spans="1:5" outlineLevel="2" x14ac:dyDescent="0.2">
      <c r="A2710" s="29">
        <v>44028</v>
      </c>
      <c r="B2710" s="1" t="s">
        <v>117</v>
      </c>
      <c r="C2710" s="2">
        <v>143.16</v>
      </c>
      <c r="D2710" s="5" t="str">
        <f t="shared" si="42"/>
        <v/>
      </c>
      <c r="E2710" t="s">
        <v>65</v>
      </c>
    </row>
    <row r="2711" spans="1:5" outlineLevel="2" x14ac:dyDescent="0.2">
      <c r="A2711" s="29">
        <v>44028</v>
      </c>
      <c r="B2711" s="1" t="s">
        <v>117</v>
      </c>
      <c r="C2711" s="2">
        <v>247.42</v>
      </c>
      <c r="D2711" s="5" t="str">
        <f t="shared" si="42"/>
        <v/>
      </c>
      <c r="E2711" t="s">
        <v>65</v>
      </c>
    </row>
    <row r="2712" spans="1:5" ht="15.75" outlineLevel="1" x14ac:dyDescent="0.25">
      <c r="A2712" s="25">
        <f>A2711</f>
        <v>44028</v>
      </c>
      <c r="B2712" s="26" t="str">
        <f>B2711</f>
        <v>HEB CREDIT RECEIVABLES DEPT 308</v>
      </c>
      <c r="C2712" s="24">
        <f>SUBTOTAL(9,C2708:C2711)</f>
        <v>486.32</v>
      </c>
      <c r="D2712" s="24" t="s">
        <v>1012</v>
      </c>
    </row>
    <row r="2713" spans="1:5" outlineLevel="2" x14ac:dyDescent="0.2">
      <c r="A2713" s="29">
        <v>44028</v>
      </c>
      <c r="B2713" s="1" t="s">
        <v>550</v>
      </c>
      <c r="C2713" s="2">
        <v>131.25</v>
      </c>
      <c r="D2713" s="5" t="str">
        <f t="shared" si="42"/>
        <v/>
      </c>
      <c r="E2713" t="s">
        <v>63</v>
      </c>
    </row>
    <row r="2714" spans="1:5" outlineLevel="2" x14ac:dyDescent="0.2">
      <c r="A2714" s="29">
        <v>44028</v>
      </c>
      <c r="B2714" s="1" t="s">
        <v>550</v>
      </c>
      <c r="C2714" s="2">
        <v>113.75</v>
      </c>
      <c r="D2714" s="5" t="str">
        <f t="shared" si="42"/>
        <v/>
      </c>
      <c r="E2714" t="s">
        <v>63</v>
      </c>
    </row>
    <row r="2715" spans="1:5" outlineLevel="2" x14ac:dyDescent="0.2">
      <c r="A2715" s="29">
        <v>44028</v>
      </c>
      <c r="B2715" s="1" t="s">
        <v>550</v>
      </c>
      <c r="C2715" s="2">
        <v>140</v>
      </c>
      <c r="D2715" s="5" t="str">
        <f t="shared" si="42"/>
        <v/>
      </c>
      <c r="E2715" t="s">
        <v>63</v>
      </c>
    </row>
    <row r="2716" spans="1:5" ht="15.75" outlineLevel="1" x14ac:dyDescent="0.25">
      <c r="A2716" s="25">
        <f>A2715</f>
        <v>44028</v>
      </c>
      <c r="B2716" s="26" t="str">
        <f>B2715</f>
        <v>HONG HUYNH HA</v>
      </c>
      <c r="C2716" s="24">
        <f>SUBTOTAL(9,C2713:C2715)</f>
        <v>385</v>
      </c>
      <c r="D2716" s="24" t="s">
        <v>1012</v>
      </c>
    </row>
    <row r="2717" spans="1:5" outlineLevel="2" x14ac:dyDescent="0.2">
      <c r="A2717" s="29">
        <v>44028</v>
      </c>
      <c r="B2717" s="1" t="s">
        <v>25</v>
      </c>
      <c r="C2717" s="2">
        <v>21.24</v>
      </c>
      <c r="D2717" s="5" t="str">
        <f t="shared" si="42"/>
        <v/>
      </c>
      <c r="E2717" t="s">
        <v>65</v>
      </c>
    </row>
    <row r="2718" spans="1:5" ht="15.75" outlineLevel="1" x14ac:dyDescent="0.25">
      <c r="A2718" s="25">
        <f>A2717</f>
        <v>44028</v>
      </c>
      <c r="B2718" s="26" t="str">
        <f>B2717</f>
        <v>ETA/HAND2MIND</v>
      </c>
      <c r="C2718" s="24">
        <f>SUBTOTAL(9,C2717:C2717)</f>
        <v>21.24</v>
      </c>
      <c r="D2718" s="24" t="s">
        <v>1012</v>
      </c>
    </row>
    <row r="2719" spans="1:5" outlineLevel="2" x14ac:dyDescent="0.2">
      <c r="A2719" s="29">
        <v>44028</v>
      </c>
      <c r="B2719" s="1" t="s">
        <v>130</v>
      </c>
      <c r="C2719" s="2">
        <v>14</v>
      </c>
      <c r="D2719" s="5" t="str">
        <f t="shared" si="42"/>
        <v/>
      </c>
      <c r="E2719" t="s">
        <v>85</v>
      </c>
    </row>
    <row r="2720" spans="1:5" outlineLevel="2" x14ac:dyDescent="0.2">
      <c r="A2720" s="29">
        <v>44028</v>
      </c>
      <c r="B2720" s="1" t="s">
        <v>130</v>
      </c>
      <c r="C2720" s="2">
        <v>166.2</v>
      </c>
      <c r="D2720" s="5" t="str">
        <f t="shared" si="42"/>
        <v/>
      </c>
      <c r="E2720" t="s">
        <v>85</v>
      </c>
    </row>
    <row r="2721" spans="1:5" ht="15.75" outlineLevel="1" x14ac:dyDescent="0.25">
      <c r="A2721" s="25">
        <f>A2720</f>
        <v>44028</v>
      </c>
      <c r="B2721" s="26" t="str">
        <f>B2720</f>
        <v>HARRIS COUNTY UD #6</v>
      </c>
      <c r="C2721" s="24">
        <f>SUBTOTAL(9,C2719:C2720)</f>
        <v>180.2</v>
      </c>
      <c r="D2721" s="24" t="s">
        <v>1012</v>
      </c>
    </row>
    <row r="2722" spans="1:5" outlineLevel="2" x14ac:dyDescent="0.2">
      <c r="A2722" s="29">
        <v>44028</v>
      </c>
      <c r="B2722" s="1" t="s">
        <v>107</v>
      </c>
      <c r="C2722" s="2">
        <v>24</v>
      </c>
      <c r="D2722" s="5" t="str">
        <f t="shared" si="42"/>
        <v/>
      </c>
      <c r="E2722" t="s">
        <v>85</v>
      </c>
    </row>
    <row r="2723" spans="1:5" outlineLevel="2" x14ac:dyDescent="0.2">
      <c r="A2723" s="29">
        <v>44028</v>
      </c>
      <c r="B2723" s="1" t="s">
        <v>107</v>
      </c>
      <c r="C2723" s="2">
        <v>1710.09</v>
      </c>
      <c r="D2723" s="5" t="str">
        <f t="shared" si="42"/>
        <v/>
      </c>
      <c r="E2723" t="s">
        <v>85</v>
      </c>
    </row>
    <row r="2724" spans="1:5" outlineLevel="2" x14ac:dyDescent="0.2">
      <c r="A2724" s="29">
        <v>44028</v>
      </c>
      <c r="B2724" s="1" t="s">
        <v>107</v>
      </c>
      <c r="C2724" s="2">
        <v>1889.93</v>
      </c>
      <c r="D2724" s="5" t="str">
        <f t="shared" si="42"/>
        <v/>
      </c>
      <c r="E2724" t="s">
        <v>85</v>
      </c>
    </row>
    <row r="2725" spans="1:5" outlineLevel="2" x14ac:dyDescent="0.2">
      <c r="A2725" s="29">
        <v>44028</v>
      </c>
      <c r="B2725" s="1" t="s">
        <v>107</v>
      </c>
      <c r="C2725" s="2">
        <v>507.5</v>
      </c>
      <c r="D2725" s="5" t="str">
        <f t="shared" si="42"/>
        <v/>
      </c>
      <c r="E2725" t="s">
        <v>85</v>
      </c>
    </row>
    <row r="2726" spans="1:5" ht="15.75" outlineLevel="1" x14ac:dyDescent="0.25">
      <c r="A2726" s="25">
        <f>A2725</f>
        <v>44028</v>
      </c>
      <c r="B2726" s="26" t="str">
        <f>B2725</f>
        <v>HARRIS COUNTY MUD 71</v>
      </c>
      <c r="C2726" s="24">
        <f>SUBTOTAL(9,C2722:C2725)</f>
        <v>4131.5200000000004</v>
      </c>
      <c r="D2726" s="24" t="s">
        <v>1012</v>
      </c>
    </row>
    <row r="2727" spans="1:5" outlineLevel="2" x14ac:dyDescent="0.2">
      <c r="A2727" s="29">
        <v>44028</v>
      </c>
      <c r="B2727" s="1" t="s">
        <v>167</v>
      </c>
      <c r="C2727" s="2">
        <v>1947.76</v>
      </c>
      <c r="D2727" s="5" t="str">
        <f t="shared" si="42"/>
        <v/>
      </c>
      <c r="E2727" t="s">
        <v>85</v>
      </c>
    </row>
    <row r="2728" spans="1:5" ht="15.75" outlineLevel="1" x14ac:dyDescent="0.25">
      <c r="A2728" s="25">
        <f>A2727</f>
        <v>44028</v>
      </c>
      <c r="B2728" s="26" t="str">
        <f>B2727</f>
        <v>HARRIS COUNTY MUD 495</v>
      </c>
      <c r="C2728" s="24">
        <f>SUBTOTAL(9,C2727:C2727)</f>
        <v>1947.76</v>
      </c>
      <c r="D2728" s="24" t="s">
        <v>1012</v>
      </c>
    </row>
    <row r="2729" spans="1:5" outlineLevel="2" x14ac:dyDescent="0.2">
      <c r="A2729" s="29">
        <v>44028</v>
      </c>
      <c r="B2729" s="1" t="s">
        <v>428</v>
      </c>
      <c r="C2729" s="2">
        <v>285</v>
      </c>
      <c r="D2729" s="5" t="str">
        <f t="shared" si="42"/>
        <v/>
      </c>
      <c r="E2729" t="s">
        <v>81</v>
      </c>
    </row>
    <row r="2730" spans="1:5" ht="15.75" outlineLevel="1" x14ac:dyDescent="0.25">
      <c r="A2730" s="25">
        <f>A2729</f>
        <v>44028</v>
      </c>
      <c r="B2730" s="26" t="str">
        <f>B2729</f>
        <v>HARRIS COUNTY PHES</v>
      </c>
      <c r="C2730" s="24">
        <f>SUBTOTAL(9,C2729:C2729)</f>
        <v>285</v>
      </c>
      <c r="D2730" s="24" t="s">
        <v>1012</v>
      </c>
    </row>
    <row r="2731" spans="1:5" outlineLevel="2" x14ac:dyDescent="0.2">
      <c r="A2731" s="29">
        <v>44028</v>
      </c>
      <c r="B2731" s="1" t="s">
        <v>335</v>
      </c>
      <c r="C2731" s="2">
        <v>7.5</v>
      </c>
      <c r="D2731" s="5" t="str">
        <f t="shared" si="42"/>
        <v/>
      </c>
      <c r="E2731" t="s">
        <v>81</v>
      </c>
    </row>
    <row r="2732" spans="1:5" outlineLevel="2" x14ac:dyDescent="0.2">
      <c r="A2732" s="29">
        <v>44028</v>
      </c>
      <c r="B2732" s="1" t="s">
        <v>335</v>
      </c>
      <c r="C2732" s="2">
        <v>7.5</v>
      </c>
      <c r="D2732" s="5" t="str">
        <f t="shared" si="42"/>
        <v/>
      </c>
      <c r="E2732" t="s">
        <v>81</v>
      </c>
    </row>
    <row r="2733" spans="1:5" outlineLevel="2" x14ac:dyDescent="0.2">
      <c r="A2733" s="29">
        <v>44028</v>
      </c>
      <c r="B2733" s="1" t="s">
        <v>335</v>
      </c>
      <c r="C2733" s="2">
        <v>7.5</v>
      </c>
      <c r="D2733" s="5" t="str">
        <f t="shared" si="42"/>
        <v/>
      </c>
      <c r="E2733" t="s">
        <v>81</v>
      </c>
    </row>
    <row r="2734" spans="1:5" outlineLevel="2" x14ac:dyDescent="0.2">
      <c r="A2734" s="29">
        <v>44028</v>
      </c>
      <c r="B2734" s="1" t="s">
        <v>335</v>
      </c>
      <c r="C2734" s="2">
        <v>7.5</v>
      </c>
      <c r="D2734" s="5" t="str">
        <f t="shared" si="42"/>
        <v/>
      </c>
      <c r="E2734" t="s">
        <v>81</v>
      </c>
    </row>
    <row r="2735" spans="1:5" outlineLevel="2" x14ac:dyDescent="0.2">
      <c r="A2735" s="29">
        <v>44028</v>
      </c>
      <c r="B2735" s="1" t="s">
        <v>335</v>
      </c>
      <c r="C2735" s="2">
        <v>7.5</v>
      </c>
      <c r="D2735" s="5" t="str">
        <f t="shared" si="42"/>
        <v/>
      </c>
      <c r="E2735" t="s">
        <v>81</v>
      </c>
    </row>
    <row r="2736" spans="1:5" outlineLevel="2" x14ac:dyDescent="0.2">
      <c r="A2736" s="29">
        <v>44028</v>
      </c>
      <c r="B2736" s="1" t="s">
        <v>335</v>
      </c>
      <c r="C2736" s="2">
        <v>7.5</v>
      </c>
      <c r="D2736" s="5" t="str">
        <f t="shared" si="42"/>
        <v/>
      </c>
      <c r="E2736" t="s">
        <v>81</v>
      </c>
    </row>
    <row r="2737" spans="1:5" outlineLevel="2" x14ac:dyDescent="0.2">
      <c r="A2737" s="29">
        <v>44028</v>
      </c>
      <c r="B2737" s="1" t="s">
        <v>335</v>
      </c>
      <c r="C2737" s="2">
        <v>7.5</v>
      </c>
      <c r="D2737" s="5" t="str">
        <f t="shared" si="42"/>
        <v/>
      </c>
      <c r="E2737" t="s">
        <v>81</v>
      </c>
    </row>
    <row r="2738" spans="1:5" outlineLevel="2" x14ac:dyDescent="0.2">
      <c r="A2738" s="29">
        <v>44028</v>
      </c>
      <c r="B2738" s="1" t="s">
        <v>335</v>
      </c>
      <c r="C2738" s="2">
        <v>7.5</v>
      </c>
      <c r="D2738" s="5" t="str">
        <f t="shared" si="42"/>
        <v/>
      </c>
      <c r="E2738" t="s">
        <v>81</v>
      </c>
    </row>
    <row r="2739" spans="1:5" outlineLevel="2" x14ac:dyDescent="0.2">
      <c r="A2739" s="29">
        <v>44028</v>
      </c>
      <c r="B2739" s="1" t="s">
        <v>335</v>
      </c>
      <c r="C2739" s="2">
        <v>7.5</v>
      </c>
      <c r="D2739" s="5" t="str">
        <f t="shared" si="42"/>
        <v/>
      </c>
      <c r="E2739" t="s">
        <v>81</v>
      </c>
    </row>
    <row r="2740" spans="1:5" outlineLevel="2" x14ac:dyDescent="0.2">
      <c r="A2740" s="29">
        <v>44028</v>
      </c>
      <c r="B2740" s="1" t="s">
        <v>335</v>
      </c>
      <c r="C2740" s="2">
        <v>7.5</v>
      </c>
      <c r="D2740" s="5" t="str">
        <f t="shared" si="42"/>
        <v/>
      </c>
      <c r="E2740" t="s">
        <v>81</v>
      </c>
    </row>
    <row r="2741" spans="1:5" outlineLevel="2" x14ac:dyDescent="0.2">
      <c r="A2741" s="29">
        <v>44028</v>
      </c>
      <c r="B2741" s="1" t="s">
        <v>335</v>
      </c>
      <c r="C2741" s="2">
        <v>7.5</v>
      </c>
      <c r="D2741" s="5" t="str">
        <f t="shared" si="42"/>
        <v/>
      </c>
      <c r="E2741" t="s">
        <v>81</v>
      </c>
    </row>
    <row r="2742" spans="1:5" outlineLevel="2" x14ac:dyDescent="0.2">
      <c r="A2742" s="29">
        <v>44028</v>
      </c>
      <c r="B2742" s="1" t="s">
        <v>335</v>
      </c>
      <c r="C2742" s="2">
        <v>7.5</v>
      </c>
      <c r="D2742" s="5" t="str">
        <f t="shared" si="42"/>
        <v/>
      </c>
      <c r="E2742" t="s">
        <v>81</v>
      </c>
    </row>
    <row r="2743" spans="1:5" outlineLevel="2" x14ac:dyDescent="0.2">
      <c r="A2743" s="29">
        <v>44028</v>
      </c>
      <c r="B2743" s="1" t="s">
        <v>335</v>
      </c>
      <c r="C2743" s="2">
        <v>7.5</v>
      </c>
      <c r="D2743" s="5" t="str">
        <f t="shared" si="42"/>
        <v/>
      </c>
      <c r="E2743" t="s">
        <v>81</v>
      </c>
    </row>
    <row r="2744" spans="1:5" outlineLevel="2" x14ac:dyDescent="0.2">
      <c r="A2744" s="29">
        <v>44028</v>
      </c>
      <c r="B2744" s="1" t="s">
        <v>335</v>
      </c>
      <c r="C2744" s="2">
        <v>7.5</v>
      </c>
      <c r="D2744" s="5" t="str">
        <f t="shared" si="42"/>
        <v/>
      </c>
      <c r="E2744" t="s">
        <v>81</v>
      </c>
    </row>
    <row r="2745" spans="1:5" outlineLevel="2" x14ac:dyDescent="0.2">
      <c r="A2745" s="29">
        <v>44028</v>
      </c>
      <c r="B2745" s="1" t="s">
        <v>335</v>
      </c>
      <c r="C2745" s="2">
        <v>7.5</v>
      </c>
      <c r="D2745" s="5" t="str">
        <f t="shared" si="42"/>
        <v/>
      </c>
      <c r="E2745" t="s">
        <v>81</v>
      </c>
    </row>
    <row r="2746" spans="1:5" outlineLevel="2" x14ac:dyDescent="0.2">
      <c r="A2746" s="29">
        <v>44028</v>
      </c>
      <c r="B2746" s="1" t="s">
        <v>335</v>
      </c>
      <c r="C2746" s="2">
        <v>7.5</v>
      </c>
      <c r="D2746" s="5" t="str">
        <f t="shared" si="42"/>
        <v/>
      </c>
      <c r="E2746" t="s">
        <v>81</v>
      </c>
    </row>
    <row r="2747" spans="1:5" outlineLevel="2" x14ac:dyDescent="0.2">
      <c r="A2747" s="29">
        <v>44028</v>
      </c>
      <c r="B2747" s="1" t="s">
        <v>335</v>
      </c>
      <c r="C2747" s="2">
        <v>7.5</v>
      </c>
      <c r="D2747" s="5" t="str">
        <f t="shared" si="42"/>
        <v/>
      </c>
      <c r="E2747" t="s">
        <v>81</v>
      </c>
    </row>
    <row r="2748" spans="1:5" outlineLevel="2" x14ac:dyDescent="0.2">
      <c r="A2748" s="29">
        <v>44028</v>
      </c>
      <c r="B2748" s="1" t="s">
        <v>335</v>
      </c>
      <c r="C2748" s="2">
        <v>7.5</v>
      </c>
      <c r="D2748" s="5" t="str">
        <f t="shared" si="42"/>
        <v/>
      </c>
      <c r="E2748" t="s">
        <v>81</v>
      </c>
    </row>
    <row r="2749" spans="1:5" outlineLevel="2" x14ac:dyDescent="0.2">
      <c r="A2749" s="29">
        <v>44028</v>
      </c>
      <c r="B2749" s="1" t="s">
        <v>335</v>
      </c>
      <c r="C2749" s="2">
        <v>7.5</v>
      </c>
      <c r="D2749" s="5" t="str">
        <f t="shared" si="42"/>
        <v/>
      </c>
      <c r="E2749" t="s">
        <v>81</v>
      </c>
    </row>
    <row r="2750" spans="1:5" outlineLevel="2" x14ac:dyDescent="0.2">
      <c r="A2750" s="29">
        <v>44028</v>
      </c>
      <c r="B2750" s="1" t="s">
        <v>335</v>
      </c>
      <c r="C2750" s="2">
        <v>7.5</v>
      </c>
      <c r="D2750" s="5" t="str">
        <f t="shared" si="42"/>
        <v/>
      </c>
      <c r="E2750" t="s">
        <v>81</v>
      </c>
    </row>
    <row r="2751" spans="1:5" outlineLevel="2" x14ac:dyDescent="0.2">
      <c r="A2751" s="29">
        <v>44028</v>
      </c>
      <c r="B2751" s="1" t="s">
        <v>335</v>
      </c>
      <c r="C2751" s="2">
        <v>7.5</v>
      </c>
      <c r="D2751" s="5" t="str">
        <f t="shared" si="42"/>
        <v/>
      </c>
      <c r="E2751" t="s">
        <v>81</v>
      </c>
    </row>
    <row r="2752" spans="1:5" outlineLevel="2" x14ac:dyDescent="0.2">
      <c r="A2752" s="29">
        <v>44028</v>
      </c>
      <c r="B2752" s="1" t="s">
        <v>335</v>
      </c>
      <c r="C2752" s="2">
        <v>7.5</v>
      </c>
      <c r="D2752" s="5" t="str">
        <f t="shared" si="42"/>
        <v/>
      </c>
      <c r="E2752" t="s">
        <v>81</v>
      </c>
    </row>
    <row r="2753" spans="1:5" outlineLevel="2" x14ac:dyDescent="0.2">
      <c r="A2753" s="29">
        <v>44028</v>
      </c>
      <c r="B2753" s="1" t="s">
        <v>335</v>
      </c>
      <c r="C2753" s="2">
        <v>7.5</v>
      </c>
      <c r="D2753" s="5" t="str">
        <f t="shared" si="42"/>
        <v/>
      </c>
      <c r="E2753" t="s">
        <v>81</v>
      </c>
    </row>
    <row r="2754" spans="1:5" outlineLevel="2" x14ac:dyDescent="0.2">
      <c r="A2754" s="29">
        <v>44028</v>
      </c>
      <c r="B2754" s="1" t="s">
        <v>335</v>
      </c>
      <c r="C2754" s="2">
        <v>7.5</v>
      </c>
      <c r="D2754" s="5" t="str">
        <f t="shared" si="42"/>
        <v/>
      </c>
      <c r="E2754" t="s">
        <v>81</v>
      </c>
    </row>
    <row r="2755" spans="1:5" outlineLevel="2" x14ac:dyDescent="0.2">
      <c r="A2755" s="29">
        <v>44028</v>
      </c>
      <c r="B2755" s="1" t="s">
        <v>335</v>
      </c>
      <c r="C2755" s="2">
        <v>7.5</v>
      </c>
      <c r="D2755" s="5" t="str">
        <f t="shared" si="42"/>
        <v/>
      </c>
      <c r="E2755" t="s">
        <v>81</v>
      </c>
    </row>
    <row r="2756" spans="1:5" ht="15.75" outlineLevel="1" x14ac:dyDescent="0.25">
      <c r="A2756" s="25">
        <f>A2755</f>
        <v>44028</v>
      </c>
      <c r="B2756" s="26" t="str">
        <f>B2755</f>
        <v>HARRIS CO TAX ASSESSOR-COLLECTOR</v>
      </c>
      <c r="C2756" s="24">
        <f>SUBTOTAL(9,C2731:C2755)</f>
        <v>187.5</v>
      </c>
      <c r="D2756" s="24" t="s">
        <v>1012</v>
      </c>
    </row>
    <row r="2757" spans="1:5" outlineLevel="2" x14ac:dyDescent="0.2">
      <c r="A2757" s="29">
        <v>44028</v>
      </c>
      <c r="B2757" s="1" t="s">
        <v>289</v>
      </c>
      <c r="C2757" s="2">
        <v>390</v>
      </c>
      <c r="D2757" s="5" t="str">
        <f t="shared" si="42"/>
        <v/>
      </c>
      <c r="E2757" t="s">
        <v>87</v>
      </c>
    </row>
    <row r="2758" spans="1:5" ht="15.75" outlineLevel="1" x14ac:dyDescent="0.25">
      <c r="A2758" s="25">
        <f>A2757</f>
        <v>44028</v>
      </c>
      <c r="B2758" s="26" t="str">
        <f>B2757</f>
        <v>HARRIS COUNTY ACCOUNTS RECEIVABLES - RADIO</v>
      </c>
      <c r="C2758" s="24">
        <f>SUBTOTAL(9,C2757:C2757)</f>
        <v>390</v>
      </c>
      <c r="D2758" s="24" t="s">
        <v>1012</v>
      </c>
    </row>
    <row r="2759" spans="1:5" outlineLevel="2" x14ac:dyDescent="0.2">
      <c r="A2759" s="29">
        <v>44028</v>
      </c>
      <c r="B2759" s="1" t="s">
        <v>290</v>
      </c>
      <c r="C2759" s="2">
        <v>202</v>
      </c>
      <c r="D2759" s="5" t="str">
        <f t="shared" si="42"/>
        <v/>
      </c>
      <c r="E2759" t="s">
        <v>186</v>
      </c>
    </row>
    <row r="2760" spans="1:5" ht="15.75" outlineLevel="1" x14ac:dyDescent="0.25">
      <c r="A2760" s="25">
        <f>A2759</f>
        <v>44028</v>
      </c>
      <c r="B2760" s="26" t="str">
        <f>B2759</f>
        <v>HAYES SOFTWARE SYSTEMS</v>
      </c>
      <c r="C2760" s="24">
        <f>SUBTOTAL(9,C2759:C2759)</f>
        <v>202</v>
      </c>
      <c r="D2760" s="24" t="s">
        <v>1012</v>
      </c>
    </row>
    <row r="2761" spans="1:5" outlineLevel="2" x14ac:dyDescent="0.2">
      <c r="A2761" s="29">
        <v>44028</v>
      </c>
      <c r="B2761" s="1" t="s">
        <v>29</v>
      </c>
      <c r="C2761" s="2">
        <v>37.65</v>
      </c>
      <c r="D2761" s="5" t="str">
        <f t="shared" ref="D2761:D2823" si="43">IF(E2761="","TOTAL","")</f>
        <v/>
      </c>
      <c r="E2761" t="s">
        <v>79</v>
      </c>
    </row>
    <row r="2762" spans="1:5" outlineLevel="2" x14ac:dyDescent="0.2">
      <c r="A2762" s="29">
        <v>44028</v>
      </c>
      <c r="B2762" s="1" t="s">
        <v>29</v>
      </c>
      <c r="C2762" s="2">
        <v>89.7</v>
      </c>
      <c r="D2762" s="5" t="str">
        <f t="shared" si="43"/>
        <v/>
      </c>
      <c r="E2762" t="s">
        <v>65</v>
      </c>
    </row>
    <row r="2763" spans="1:5" outlineLevel="2" x14ac:dyDescent="0.2">
      <c r="A2763" s="29">
        <v>44028</v>
      </c>
      <c r="B2763" s="1" t="s">
        <v>29</v>
      </c>
      <c r="C2763" s="2">
        <v>55.86</v>
      </c>
      <c r="D2763" s="5" t="str">
        <f t="shared" si="43"/>
        <v/>
      </c>
      <c r="E2763" t="s">
        <v>65</v>
      </c>
    </row>
    <row r="2764" spans="1:5" outlineLevel="2" x14ac:dyDescent="0.2">
      <c r="A2764" s="29">
        <v>44028</v>
      </c>
      <c r="B2764" s="1" t="s">
        <v>29</v>
      </c>
      <c r="C2764" s="2">
        <v>9.98</v>
      </c>
      <c r="D2764" s="5" t="str">
        <f t="shared" si="43"/>
        <v/>
      </c>
      <c r="E2764" t="s">
        <v>67</v>
      </c>
    </row>
    <row r="2765" spans="1:5" outlineLevel="2" x14ac:dyDescent="0.2">
      <c r="A2765" s="29">
        <v>44028</v>
      </c>
      <c r="B2765" s="1" t="s">
        <v>29</v>
      </c>
      <c r="C2765" s="2">
        <v>159.18</v>
      </c>
      <c r="D2765" s="5" t="str">
        <f t="shared" si="43"/>
        <v/>
      </c>
      <c r="E2765" t="s">
        <v>67</v>
      </c>
    </row>
    <row r="2766" spans="1:5" outlineLevel="2" x14ac:dyDescent="0.2">
      <c r="A2766" s="29">
        <v>44028</v>
      </c>
      <c r="B2766" s="1" t="s">
        <v>29</v>
      </c>
      <c r="C2766" s="2">
        <v>51.2</v>
      </c>
      <c r="D2766" s="5" t="str">
        <f t="shared" si="43"/>
        <v/>
      </c>
      <c r="E2766" t="s">
        <v>67</v>
      </c>
    </row>
    <row r="2767" spans="1:5" outlineLevel="2" x14ac:dyDescent="0.2">
      <c r="A2767" s="29">
        <v>44028</v>
      </c>
      <c r="B2767" s="1" t="s">
        <v>29</v>
      </c>
      <c r="C2767" s="2">
        <v>204.31</v>
      </c>
      <c r="D2767" s="5" t="str">
        <f t="shared" si="43"/>
        <v/>
      </c>
      <c r="E2767" t="s">
        <v>67</v>
      </c>
    </row>
    <row r="2768" spans="1:5" outlineLevel="2" x14ac:dyDescent="0.2">
      <c r="A2768" s="29">
        <v>44028</v>
      </c>
      <c r="B2768" s="1" t="s">
        <v>29</v>
      </c>
      <c r="C2768" s="2">
        <v>31.77</v>
      </c>
      <c r="D2768" s="5" t="str">
        <f t="shared" si="43"/>
        <v/>
      </c>
      <c r="E2768" t="s">
        <v>67</v>
      </c>
    </row>
    <row r="2769" spans="1:5" outlineLevel="2" x14ac:dyDescent="0.2">
      <c r="A2769" s="29">
        <v>44028</v>
      </c>
      <c r="B2769" s="1" t="s">
        <v>29</v>
      </c>
      <c r="C2769" s="2">
        <v>77.72</v>
      </c>
      <c r="D2769" s="5" t="str">
        <f t="shared" si="43"/>
        <v/>
      </c>
      <c r="E2769" t="s">
        <v>67</v>
      </c>
    </row>
    <row r="2770" spans="1:5" outlineLevel="2" x14ac:dyDescent="0.2">
      <c r="A2770" s="29">
        <v>44028</v>
      </c>
      <c r="B2770" s="1" t="s">
        <v>29</v>
      </c>
      <c r="C2770" s="2">
        <v>83.91</v>
      </c>
      <c r="D2770" s="5" t="str">
        <f t="shared" si="43"/>
        <v/>
      </c>
      <c r="E2770" t="s">
        <v>67</v>
      </c>
    </row>
    <row r="2771" spans="1:5" outlineLevel="2" x14ac:dyDescent="0.2">
      <c r="A2771" s="29">
        <v>44028</v>
      </c>
      <c r="B2771" s="1" t="s">
        <v>29</v>
      </c>
      <c r="C2771" s="2">
        <v>120.32</v>
      </c>
      <c r="D2771" s="5" t="str">
        <f t="shared" si="43"/>
        <v/>
      </c>
      <c r="E2771" t="s">
        <v>67</v>
      </c>
    </row>
    <row r="2772" spans="1:5" outlineLevel="2" x14ac:dyDescent="0.2">
      <c r="A2772" s="29">
        <v>44028</v>
      </c>
      <c r="B2772" s="1" t="s">
        <v>29</v>
      </c>
      <c r="C2772" s="2">
        <v>-11.37</v>
      </c>
      <c r="D2772" s="5" t="str">
        <f t="shared" si="43"/>
        <v/>
      </c>
      <c r="E2772" t="s">
        <v>67</v>
      </c>
    </row>
    <row r="2773" spans="1:5" outlineLevel="2" x14ac:dyDescent="0.2">
      <c r="A2773" s="29">
        <v>44028</v>
      </c>
      <c r="B2773" s="1" t="s">
        <v>29</v>
      </c>
      <c r="C2773" s="2">
        <v>149.22</v>
      </c>
      <c r="D2773" s="5" t="str">
        <f t="shared" si="43"/>
        <v/>
      </c>
      <c r="E2773" t="s">
        <v>67</v>
      </c>
    </row>
    <row r="2774" spans="1:5" outlineLevel="2" x14ac:dyDescent="0.2">
      <c r="A2774" s="29">
        <v>44028</v>
      </c>
      <c r="B2774" s="1" t="s">
        <v>29</v>
      </c>
      <c r="C2774" s="2">
        <v>23.04</v>
      </c>
      <c r="D2774" s="5" t="str">
        <f t="shared" si="43"/>
        <v/>
      </c>
      <c r="E2774" t="s">
        <v>67</v>
      </c>
    </row>
    <row r="2775" spans="1:5" outlineLevel="2" x14ac:dyDescent="0.2">
      <c r="A2775" s="29">
        <v>44028</v>
      </c>
      <c r="B2775" s="1" t="s">
        <v>29</v>
      </c>
      <c r="C2775" s="2">
        <v>118.15</v>
      </c>
      <c r="D2775" s="5" t="str">
        <f t="shared" si="43"/>
        <v/>
      </c>
      <c r="E2775" t="s">
        <v>67</v>
      </c>
    </row>
    <row r="2776" spans="1:5" outlineLevel="2" x14ac:dyDescent="0.2">
      <c r="A2776" s="29">
        <v>44028</v>
      </c>
      <c r="B2776" s="1" t="s">
        <v>29</v>
      </c>
      <c r="C2776" s="2">
        <v>56.86</v>
      </c>
      <c r="D2776" s="5" t="str">
        <f t="shared" si="43"/>
        <v/>
      </c>
      <c r="E2776" t="s">
        <v>67</v>
      </c>
    </row>
    <row r="2777" spans="1:5" outlineLevel="2" x14ac:dyDescent="0.2">
      <c r="A2777" s="29">
        <v>44028</v>
      </c>
      <c r="B2777" s="1" t="s">
        <v>29</v>
      </c>
      <c r="C2777" s="2">
        <v>128.21</v>
      </c>
      <c r="D2777" s="5" t="str">
        <f t="shared" si="43"/>
        <v/>
      </c>
      <c r="E2777" t="s">
        <v>67</v>
      </c>
    </row>
    <row r="2778" spans="1:5" outlineLevel="2" x14ac:dyDescent="0.2">
      <c r="A2778" s="29">
        <v>44028</v>
      </c>
      <c r="B2778" s="1" t="s">
        <v>29</v>
      </c>
      <c r="C2778" s="2">
        <v>24.85</v>
      </c>
      <c r="D2778" s="5" t="str">
        <f t="shared" si="43"/>
        <v/>
      </c>
      <c r="E2778" t="s">
        <v>67</v>
      </c>
    </row>
    <row r="2779" spans="1:5" outlineLevel="2" x14ac:dyDescent="0.2">
      <c r="A2779" s="29">
        <v>44028</v>
      </c>
      <c r="B2779" s="1" t="s">
        <v>29</v>
      </c>
      <c r="C2779" s="2">
        <v>170.43</v>
      </c>
      <c r="D2779" s="5" t="str">
        <f t="shared" si="43"/>
        <v/>
      </c>
      <c r="E2779" t="s">
        <v>67</v>
      </c>
    </row>
    <row r="2780" spans="1:5" outlineLevel="2" x14ac:dyDescent="0.2">
      <c r="A2780" s="29">
        <v>44028</v>
      </c>
      <c r="B2780" s="1" t="s">
        <v>29</v>
      </c>
      <c r="C2780" s="2">
        <v>45.98</v>
      </c>
      <c r="D2780" s="5" t="str">
        <f t="shared" si="43"/>
        <v/>
      </c>
      <c r="E2780" t="s">
        <v>67</v>
      </c>
    </row>
    <row r="2781" spans="1:5" outlineLevel="2" x14ac:dyDescent="0.2">
      <c r="A2781" s="29">
        <v>44028</v>
      </c>
      <c r="B2781" s="1" t="s">
        <v>29</v>
      </c>
      <c r="C2781" s="2">
        <v>119.24</v>
      </c>
      <c r="D2781" s="5" t="str">
        <f t="shared" si="43"/>
        <v/>
      </c>
      <c r="E2781" t="s">
        <v>67</v>
      </c>
    </row>
    <row r="2782" spans="1:5" outlineLevel="2" x14ac:dyDescent="0.2">
      <c r="A2782" s="29">
        <v>44028</v>
      </c>
      <c r="B2782" s="1" t="s">
        <v>29</v>
      </c>
      <c r="C2782" s="2">
        <v>8.9700000000000006</v>
      </c>
      <c r="D2782" s="5" t="str">
        <f t="shared" si="43"/>
        <v/>
      </c>
      <c r="E2782" t="s">
        <v>67</v>
      </c>
    </row>
    <row r="2783" spans="1:5" outlineLevel="2" x14ac:dyDescent="0.2">
      <c r="A2783" s="29">
        <v>44028</v>
      </c>
      <c r="B2783" s="1" t="s">
        <v>29</v>
      </c>
      <c r="C2783" s="2">
        <v>84.45</v>
      </c>
      <c r="D2783" s="5" t="str">
        <f t="shared" si="43"/>
        <v/>
      </c>
      <c r="E2783" t="s">
        <v>67</v>
      </c>
    </row>
    <row r="2784" spans="1:5" outlineLevel="2" x14ac:dyDescent="0.2">
      <c r="A2784" s="29">
        <v>44028</v>
      </c>
      <c r="B2784" s="1" t="s">
        <v>29</v>
      </c>
      <c r="C2784" s="2">
        <v>108.79</v>
      </c>
      <c r="D2784" s="5" t="str">
        <f t="shared" si="43"/>
        <v/>
      </c>
      <c r="E2784" t="s">
        <v>67</v>
      </c>
    </row>
    <row r="2785" spans="1:5" outlineLevel="2" x14ac:dyDescent="0.2">
      <c r="A2785" s="29">
        <v>44028</v>
      </c>
      <c r="B2785" s="1" t="s">
        <v>29</v>
      </c>
      <c r="C2785" s="2">
        <v>124.88</v>
      </c>
      <c r="D2785" s="5" t="str">
        <f t="shared" si="43"/>
        <v/>
      </c>
      <c r="E2785" t="s">
        <v>67</v>
      </c>
    </row>
    <row r="2786" spans="1:5" outlineLevel="2" x14ac:dyDescent="0.2">
      <c r="A2786" s="29">
        <v>44028</v>
      </c>
      <c r="B2786" s="1" t="s">
        <v>29</v>
      </c>
      <c r="C2786" s="2">
        <v>80.91</v>
      </c>
      <c r="D2786" s="5" t="str">
        <f t="shared" si="43"/>
        <v/>
      </c>
      <c r="E2786" t="s">
        <v>67</v>
      </c>
    </row>
    <row r="2787" spans="1:5" outlineLevel="2" x14ac:dyDescent="0.2">
      <c r="A2787" s="29">
        <v>44028</v>
      </c>
      <c r="B2787" s="1" t="s">
        <v>29</v>
      </c>
      <c r="C2787" s="2">
        <v>-13.47</v>
      </c>
      <c r="D2787" s="5" t="str">
        <f t="shared" si="43"/>
        <v/>
      </c>
      <c r="E2787" t="s">
        <v>65</v>
      </c>
    </row>
    <row r="2788" spans="1:5" outlineLevel="2" x14ac:dyDescent="0.2">
      <c r="A2788" s="29">
        <v>44028</v>
      </c>
      <c r="B2788" s="1" t="s">
        <v>29</v>
      </c>
      <c r="C2788" s="2">
        <v>-42.9</v>
      </c>
      <c r="D2788" s="5" t="str">
        <f t="shared" si="43"/>
        <v/>
      </c>
      <c r="E2788" t="s">
        <v>65</v>
      </c>
    </row>
    <row r="2789" spans="1:5" outlineLevel="2" x14ac:dyDescent="0.2">
      <c r="A2789" s="29">
        <v>44028</v>
      </c>
      <c r="B2789" s="1" t="s">
        <v>29</v>
      </c>
      <c r="C2789" s="2">
        <v>-28.61</v>
      </c>
      <c r="D2789" s="5" t="str">
        <f t="shared" si="43"/>
        <v/>
      </c>
      <c r="E2789" t="s">
        <v>65</v>
      </c>
    </row>
    <row r="2790" spans="1:5" outlineLevel="2" x14ac:dyDescent="0.2">
      <c r="A2790" s="29">
        <v>44028</v>
      </c>
      <c r="B2790" s="1" t="s">
        <v>29</v>
      </c>
      <c r="C2790" s="2">
        <v>151.83000000000001</v>
      </c>
      <c r="D2790" s="5" t="str">
        <f t="shared" si="43"/>
        <v/>
      </c>
      <c r="E2790" t="s">
        <v>65</v>
      </c>
    </row>
    <row r="2791" spans="1:5" outlineLevel="2" x14ac:dyDescent="0.2">
      <c r="A2791" s="29">
        <v>44028</v>
      </c>
      <c r="B2791" s="1" t="s">
        <v>29</v>
      </c>
      <c r="C2791" s="2">
        <v>246.99</v>
      </c>
      <c r="D2791" s="5" t="str">
        <f t="shared" si="43"/>
        <v/>
      </c>
      <c r="E2791" t="s">
        <v>65</v>
      </c>
    </row>
    <row r="2792" spans="1:5" outlineLevel="2" x14ac:dyDescent="0.2">
      <c r="A2792" s="29">
        <v>44028</v>
      </c>
      <c r="B2792" s="1" t="s">
        <v>29</v>
      </c>
      <c r="C2792" s="2">
        <v>153.47999999999999</v>
      </c>
      <c r="D2792" s="5" t="str">
        <f t="shared" si="43"/>
        <v/>
      </c>
      <c r="E2792" t="s">
        <v>65</v>
      </c>
    </row>
    <row r="2793" spans="1:5" outlineLevel="2" x14ac:dyDescent="0.2">
      <c r="A2793" s="29">
        <v>44028</v>
      </c>
      <c r="B2793" s="1" t="s">
        <v>29</v>
      </c>
      <c r="C2793" s="2">
        <v>448.8</v>
      </c>
      <c r="D2793" s="5" t="str">
        <f t="shared" si="43"/>
        <v/>
      </c>
      <c r="E2793" t="s">
        <v>65</v>
      </c>
    </row>
    <row r="2794" spans="1:5" ht="15.75" outlineLevel="1" x14ac:dyDescent="0.25">
      <c r="A2794" s="25">
        <f>A2793</f>
        <v>44028</v>
      </c>
      <c r="B2794" s="26" t="str">
        <f>B2793</f>
        <v>HOME DEPOT CREDIT SERVICES</v>
      </c>
      <c r="C2794" s="24">
        <f>SUBTOTAL(9,C2761:C2793)</f>
        <v>3070.3299999999995</v>
      </c>
      <c r="D2794" s="24" t="s">
        <v>1012</v>
      </c>
    </row>
    <row r="2795" spans="1:5" outlineLevel="2" x14ac:dyDescent="0.2">
      <c r="A2795" s="29">
        <v>44028</v>
      </c>
      <c r="B2795" s="1" t="s">
        <v>704</v>
      </c>
      <c r="C2795" s="2">
        <v>5600</v>
      </c>
      <c r="D2795" s="5" t="str">
        <f t="shared" si="43"/>
        <v/>
      </c>
      <c r="E2795" t="s">
        <v>67</v>
      </c>
    </row>
    <row r="2796" spans="1:5" ht="15.75" outlineLevel="1" x14ac:dyDescent="0.25">
      <c r="A2796" s="25">
        <f>A2795</f>
        <v>44028</v>
      </c>
      <c r="B2796" s="26" t="str">
        <f>B2795</f>
        <v>HOME DEPOT PRO</v>
      </c>
      <c r="C2796" s="24">
        <f>SUBTOTAL(9,C2795:C2795)</f>
        <v>5600</v>
      </c>
      <c r="D2796" s="24" t="s">
        <v>1012</v>
      </c>
    </row>
    <row r="2797" spans="1:5" outlineLevel="2" x14ac:dyDescent="0.2">
      <c r="A2797" s="29">
        <v>44028</v>
      </c>
      <c r="B2797" s="1" t="s">
        <v>454</v>
      </c>
      <c r="C2797" s="2">
        <v>1538.49</v>
      </c>
      <c r="D2797" s="5" t="str">
        <f t="shared" si="43"/>
        <v/>
      </c>
      <c r="E2797" t="s">
        <v>394</v>
      </c>
    </row>
    <row r="2798" spans="1:5" outlineLevel="2" x14ac:dyDescent="0.2">
      <c r="A2798" s="29">
        <v>44028</v>
      </c>
      <c r="B2798" s="1" t="s">
        <v>454</v>
      </c>
      <c r="C2798" s="2">
        <v>7019.24</v>
      </c>
      <c r="D2798" s="5" t="str">
        <f t="shared" si="43"/>
        <v/>
      </c>
      <c r="E2798" t="s">
        <v>394</v>
      </c>
    </row>
    <row r="2799" spans="1:5" ht="15.75" outlineLevel="1" x14ac:dyDescent="0.25">
      <c r="A2799" s="25">
        <f>A2798</f>
        <v>44028</v>
      </c>
      <c r="B2799" s="26" t="str">
        <f>B2798</f>
        <v>HOUGHTON MIFFLIN HARCOURT PUBLISHIN</v>
      </c>
      <c r="C2799" s="24">
        <f>SUBTOTAL(9,C2797:C2798)</f>
        <v>8557.73</v>
      </c>
      <c r="D2799" s="24" t="s">
        <v>1012</v>
      </c>
    </row>
    <row r="2800" spans="1:5" outlineLevel="2" x14ac:dyDescent="0.2">
      <c r="A2800" s="29">
        <v>44028</v>
      </c>
      <c r="B2800" s="1" t="s">
        <v>327</v>
      </c>
      <c r="C2800" s="2">
        <v>410.3</v>
      </c>
      <c r="D2800" s="5" t="str">
        <f t="shared" si="43"/>
        <v/>
      </c>
      <c r="E2800" t="s">
        <v>162</v>
      </c>
    </row>
    <row r="2801" spans="1:5" ht="15.75" outlineLevel="1" x14ac:dyDescent="0.25">
      <c r="A2801" s="25">
        <f>A2800</f>
        <v>44028</v>
      </c>
      <c r="B2801" s="26" t="str">
        <f>B2800</f>
        <v>HOUSTON CHRONICLE</v>
      </c>
      <c r="C2801" s="24">
        <f>SUBTOTAL(9,C2800:C2800)</f>
        <v>410.3</v>
      </c>
      <c r="D2801" s="24" t="s">
        <v>1012</v>
      </c>
    </row>
    <row r="2802" spans="1:5" outlineLevel="2" x14ac:dyDescent="0.2">
      <c r="A2802" s="29">
        <v>44028</v>
      </c>
      <c r="B2802" s="1" t="s">
        <v>30</v>
      </c>
      <c r="C2802" s="2">
        <v>212.5</v>
      </c>
      <c r="D2802" s="5" t="str">
        <f t="shared" si="43"/>
        <v/>
      </c>
      <c r="E2802" t="s">
        <v>65</v>
      </c>
    </row>
    <row r="2803" spans="1:5" ht="15.75" outlineLevel="1" x14ac:dyDescent="0.25">
      <c r="A2803" s="25">
        <f>A2802</f>
        <v>44028</v>
      </c>
      <c r="B2803" s="26" t="str">
        <f>B2802</f>
        <v>HOUSTON GRADUATION CENTER INC</v>
      </c>
      <c r="C2803" s="24">
        <f>SUBTOTAL(9,C2802:C2802)</f>
        <v>212.5</v>
      </c>
      <c r="D2803" s="24" t="s">
        <v>1012</v>
      </c>
    </row>
    <row r="2804" spans="1:5" outlineLevel="2" x14ac:dyDescent="0.2">
      <c r="A2804" s="29">
        <v>44028</v>
      </c>
      <c r="B2804" s="1" t="s">
        <v>336</v>
      </c>
      <c r="C2804" s="2">
        <v>88.4</v>
      </c>
      <c r="D2804" s="5" t="str">
        <f t="shared" si="43"/>
        <v/>
      </c>
      <c r="E2804" t="s">
        <v>79</v>
      </c>
    </row>
    <row r="2805" spans="1:5" ht="15.75" outlineLevel="1" x14ac:dyDescent="0.25">
      <c r="A2805" s="25">
        <f>A2804</f>
        <v>44028</v>
      </c>
      <c r="B2805" s="26" t="str">
        <f>B2804</f>
        <v>PIZZA WITH A PURPOSE LLC</v>
      </c>
      <c r="C2805" s="24">
        <f>SUBTOTAL(9,C2804:C2804)</f>
        <v>88.4</v>
      </c>
      <c r="D2805" s="24" t="s">
        <v>1012</v>
      </c>
    </row>
    <row r="2806" spans="1:5" outlineLevel="2" x14ac:dyDescent="0.2">
      <c r="A2806" s="29">
        <v>44028</v>
      </c>
      <c r="B2806" s="1" t="s">
        <v>113</v>
      </c>
      <c r="C2806" s="2">
        <v>10013</v>
      </c>
      <c r="D2806" s="5" t="str">
        <f t="shared" si="43"/>
        <v/>
      </c>
      <c r="E2806" t="s">
        <v>80</v>
      </c>
    </row>
    <row r="2807" spans="1:5" ht="15.75" outlineLevel="1" x14ac:dyDescent="0.25">
      <c r="A2807" s="25">
        <f>A2806</f>
        <v>44028</v>
      </c>
      <c r="B2807" s="26" t="str">
        <f>B2806</f>
        <v>HUNTON TRANE SERVICES</v>
      </c>
      <c r="C2807" s="24">
        <f>SUBTOTAL(9,C2806:C2806)</f>
        <v>10013</v>
      </c>
      <c r="D2807" s="24" t="s">
        <v>1012</v>
      </c>
    </row>
    <row r="2808" spans="1:5" outlineLevel="2" x14ac:dyDescent="0.2">
      <c r="A2808" s="29">
        <v>44028</v>
      </c>
      <c r="B2808" s="1" t="s">
        <v>127</v>
      </c>
      <c r="C2808" s="2">
        <v>2000</v>
      </c>
      <c r="D2808" s="5" t="str">
        <f t="shared" si="43"/>
        <v/>
      </c>
      <c r="E2808" t="s">
        <v>87</v>
      </c>
    </row>
    <row r="2809" spans="1:5" ht="15.75" outlineLevel="1" x14ac:dyDescent="0.25">
      <c r="A2809" s="25">
        <f>A2808</f>
        <v>44028</v>
      </c>
      <c r="B2809" s="26" t="str">
        <f>B2808</f>
        <v>HURRICANE ELECTRIC LLC</v>
      </c>
      <c r="C2809" s="24">
        <f>SUBTOTAL(9,C2808:C2808)</f>
        <v>2000</v>
      </c>
      <c r="D2809" s="24" t="s">
        <v>1012</v>
      </c>
    </row>
    <row r="2810" spans="1:5" outlineLevel="2" x14ac:dyDescent="0.2">
      <c r="A2810" s="29">
        <v>44028</v>
      </c>
      <c r="B2810" s="1" t="s">
        <v>153</v>
      </c>
      <c r="C2810" s="2">
        <v>950</v>
      </c>
      <c r="D2810" s="5" t="str">
        <f t="shared" si="43"/>
        <v/>
      </c>
      <c r="E2810" t="s">
        <v>87</v>
      </c>
    </row>
    <row r="2811" spans="1:5" ht="15.75" outlineLevel="1" x14ac:dyDescent="0.25">
      <c r="A2811" s="25">
        <f>A2810</f>
        <v>44028</v>
      </c>
      <c r="B2811" s="26" t="str">
        <f>B2810</f>
        <v>INTERFACING COMPANY OF TEXAS INC</v>
      </c>
      <c r="C2811" s="24">
        <f>SUBTOTAL(9,C2810:C2810)</f>
        <v>950</v>
      </c>
      <c r="D2811" s="24" t="s">
        <v>1012</v>
      </c>
    </row>
    <row r="2812" spans="1:5" outlineLevel="2" x14ac:dyDescent="0.2">
      <c r="A2812" s="29">
        <v>44028</v>
      </c>
      <c r="B2812" s="1" t="s">
        <v>99</v>
      </c>
      <c r="C2812" s="2">
        <v>1374</v>
      </c>
      <c r="D2812" s="5" t="str">
        <f t="shared" si="43"/>
        <v/>
      </c>
      <c r="E2812" t="s">
        <v>65</v>
      </c>
    </row>
    <row r="2813" spans="1:5" ht="15.75" outlineLevel="1" x14ac:dyDescent="0.25">
      <c r="A2813" s="25">
        <f>A2812</f>
        <v>44028</v>
      </c>
      <c r="B2813" s="26" t="str">
        <f>B2812</f>
        <v>IDENTISYS INC</v>
      </c>
      <c r="C2813" s="24">
        <f>SUBTOTAL(9,C2812:C2812)</f>
        <v>1374</v>
      </c>
      <c r="D2813" s="24" t="s">
        <v>1012</v>
      </c>
    </row>
    <row r="2814" spans="1:5" outlineLevel="2" x14ac:dyDescent="0.2">
      <c r="A2814" s="29">
        <v>44028</v>
      </c>
      <c r="B2814" s="1" t="s">
        <v>705</v>
      </c>
      <c r="C2814" s="2">
        <v>268.75</v>
      </c>
      <c r="D2814" s="5" t="str">
        <f t="shared" si="43"/>
        <v/>
      </c>
      <c r="E2814" t="s">
        <v>65</v>
      </c>
    </row>
    <row r="2815" spans="1:5" ht="15.75" outlineLevel="1" x14ac:dyDescent="0.25">
      <c r="A2815" s="25">
        <f>A2814</f>
        <v>44028</v>
      </c>
      <c r="B2815" s="26" t="str">
        <f>B2814</f>
        <v>IMAGE MAKER 4U INC</v>
      </c>
      <c r="C2815" s="24">
        <f>SUBTOTAL(9,C2814:C2814)</f>
        <v>268.75</v>
      </c>
      <c r="D2815" s="24" t="s">
        <v>1012</v>
      </c>
    </row>
    <row r="2816" spans="1:5" outlineLevel="2" x14ac:dyDescent="0.2">
      <c r="A2816" s="29">
        <v>44028</v>
      </c>
      <c r="B2816" s="1" t="s">
        <v>10</v>
      </c>
      <c r="C2816" s="2">
        <v>247.73</v>
      </c>
      <c r="D2816" s="5" t="str">
        <f t="shared" si="43"/>
        <v/>
      </c>
      <c r="E2816" t="s">
        <v>186</v>
      </c>
    </row>
    <row r="2817" spans="1:5" outlineLevel="2" x14ac:dyDescent="0.2">
      <c r="A2817" s="29">
        <v>44028</v>
      </c>
      <c r="B2817" s="1" t="s">
        <v>10</v>
      </c>
      <c r="C2817" s="2">
        <v>102667.6</v>
      </c>
      <c r="D2817" s="5" t="str">
        <f t="shared" si="43"/>
        <v/>
      </c>
      <c r="E2817" t="s">
        <v>186</v>
      </c>
    </row>
    <row r="2818" spans="1:5" ht="15.75" outlineLevel="1" x14ac:dyDescent="0.25">
      <c r="A2818" s="25">
        <f>A2817</f>
        <v>44028</v>
      </c>
      <c r="B2818" s="26" t="str">
        <f>B2817</f>
        <v>INDECO SALES CO</v>
      </c>
      <c r="C2818" s="24">
        <f>SUBTOTAL(9,C2816:C2817)</f>
        <v>102915.33</v>
      </c>
      <c r="D2818" s="24" t="s">
        <v>1012</v>
      </c>
    </row>
    <row r="2819" spans="1:5" outlineLevel="2" x14ac:dyDescent="0.2">
      <c r="A2819" s="29">
        <v>44028</v>
      </c>
      <c r="B2819" s="1" t="s">
        <v>111</v>
      </c>
      <c r="C2819" s="2">
        <v>1126.95</v>
      </c>
      <c r="D2819" s="5" t="str">
        <f t="shared" si="43"/>
        <v/>
      </c>
      <c r="E2819" t="s">
        <v>71</v>
      </c>
    </row>
    <row r="2820" spans="1:5" outlineLevel="2" x14ac:dyDescent="0.2">
      <c r="A2820" s="29">
        <v>44028</v>
      </c>
      <c r="B2820" s="1" t="s">
        <v>111</v>
      </c>
      <c r="C2820" s="2">
        <v>337.83</v>
      </c>
      <c r="D2820" s="5" t="str">
        <f t="shared" si="43"/>
        <v/>
      </c>
      <c r="E2820" t="s">
        <v>71</v>
      </c>
    </row>
    <row r="2821" spans="1:5" ht="15.75" outlineLevel="1" x14ac:dyDescent="0.25">
      <c r="A2821" s="25">
        <f>A2820</f>
        <v>44028</v>
      </c>
      <c r="B2821" s="26" t="str">
        <f>B2820</f>
        <v>JOHNSON CONTROLS</v>
      </c>
      <c r="C2821" s="24">
        <f>SUBTOTAL(9,C2819:C2820)</f>
        <v>1464.78</v>
      </c>
      <c r="D2821" s="24" t="s">
        <v>1012</v>
      </c>
    </row>
    <row r="2822" spans="1:5" outlineLevel="2" x14ac:dyDescent="0.2">
      <c r="A2822" s="29">
        <v>44028</v>
      </c>
      <c r="B2822" s="1" t="s">
        <v>135</v>
      </c>
      <c r="C2822" s="2">
        <v>44</v>
      </c>
      <c r="D2822" s="5" t="str">
        <f t="shared" si="43"/>
        <v/>
      </c>
      <c r="E2822" t="s">
        <v>65</v>
      </c>
    </row>
    <row r="2823" spans="1:5" outlineLevel="2" x14ac:dyDescent="0.2">
      <c r="A2823" s="29">
        <v>44028</v>
      </c>
      <c r="B2823" s="1" t="s">
        <v>135</v>
      </c>
      <c r="C2823" s="2">
        <v>33.24</v>
      </c>
      <c r="D2823" s="5" t="str">
        <f t="shared" si="43"/>
        <v/>
      </c>
      <c r="E2823" t="s">
        <v>65</v>
      </c>
    </row>
    <row r="2824" spans="1:5" outlineLevel="2" x14ac:dyDescent="0.2">
      <c r="A2824" s="29">
        <v>44028</v>
      </c>
      <c r="B2824" s="1" t="s">
        <v>135</v>
      </c>
      <c r="C2824" s="2">
        <v>79.92</v>
      </c>
      <c r="D2824" s="5" t="str">
        <f t="shared" ref="D2824:D2886" si="44">IF(E2824="","TOTAL","")</f>
        <v/>
      </c>
      <c r="E2824" t="s">
        <v>66</v>
      </c>
    </row>
    <row r="2825" spans="1:5" outlineLevel="2" x14ac:dyDescent="0.2">
      <c r="A2825" s="29">
        <v>44028</v>
      </c>
      <c r="B2825" s="1" t="s">
        <v>135</v>
      </c>
      <c r="C2825" s="2">
        <v>608.44000000000005</v>
      </c>
      <c r="D2825" s="5" t="str">
        <f t="shared" si="44"/>
        <v/>
      </c>
      <c r="E2825" t="s">
        <v>65</v>
      </c>
    </row>
    <row r="2826" spans="1:5" outlineLevel="2" x14ac:dyDescent="0.2">
      <c r="A2826" s="29">
        <v>44028</v>
      </c>
      <c r="B2826" s="1" t="s">
        <v>135</v>
      </c>
      <c r="C2826" s="2">
        <v>250</v>
      </c>
      <c r="D2826" s="5" t="str">
        <f t="shared" si="44"/>
        <v/>
      </c>
      <c r="E2826" t="s">
        <v>65</v>
      </c>
    </row>
    <row r="2827" spans="1:5" outlineLevel="2" x14ac:dyDescent="0.2">
      <c r="A2827" s="29">
        <v>44028</v>
      </c>
      <c r="B2827" s="1" t="s">
        <v>135</v>
      </c>
      <c r="C2827" s="2">
        <v>48</v>
      </c>
      <c r="D2827" s="5" t="str">
        <f t="shared" si="44"/>
        <v/>
      </c>
      <c r="E2827" t="s">
        <v>65</v>
      </c>
    </row>
    <row r="2828" spans="1:5" outlineLevel="2" x14ac:dyDescent="0.2">
      <c r="A2828" s="29">
        <v>44028</v>
      </c>
      <c r="B2828" s="1" t="s">
        <v>135</v>
      </c>
      <c r="C2828" s="2">
        <v>140</v>
      </c>
      <c r="D2828" s="5" t="str">
        <f t="shared" si="44"/>
        <v/>
      </c>
      <c r="E2828" t="s">
        <v>65</v>
      </c>
    </row>
    <row r="2829" spans="1:5" outlineLevel="2" x14ac:dyDescent="0.2">
      <c r="A2829" s="29">
        <v>44028</v>
      </c>
      <c r="B2829" s="1" t="s">
        <v>135</v>
      </c>
      <c r="C2829" s="2">
        <v>71.89</v>
      </c>
      <c r="D2829" s="5" t="str">
        <f t="shared" si="44"/>
        <v/>
      </c>
      <c r="E2829" t="s">
        <v>65</v>
      </c>
    </row>
    <row r="2830" spans="1:5" outlineLevel="2" x14ac:dyDescent="0.2">
      <c r="A2830" s="29">
        <v>44028</v>
      </c>
      <c r="B2830" s="1" t="s">
        <v>135</v>
      </c>
      <c r="C2830" s="2">
        <v>287.94</v>
      </c>
      <c r="D2830" s="5" t="str">
        <f t="shared" si="44"/>
        <v/>
      </c>
      <c r="E2830" t="s">
        <v>65</v>
      </c>
    </row>
    <row r="2831" spans="1:5" outlineLevel="2" x14ac:dyDescent="0.2">
      <c r="A2831" s="29">
        <v>44028</v>
      </c>
      <c r="B2831" s="1" t="s">
        <v>135</v>
      </c>
      <c r="C2831" s="2">
        <v>119.92</v>
      </c>
      <c r="D2831" s="5" t="str">
        <f t="shared" si="44"/>
        <v/>
      </c>
      <c r="E2831" t="s">
        <v>65</v>
      </c>
    </row>
    <row r="2832" spans="1:5" outlineLevel="2" x14ac:dyDescent="0.2">
      <c r="A2832" s="29">
        <v>44028</v>
      </c>
      <c r="B2832" s="1" t="s">
        <v>135</v>
      </c>
      <c r="C2832" s="2">
        <v>75</v>
      </c>
      <c r="D2832" s="5" t="str">
        <f t="shared" si="44"/>
        <v/>
      </c>
      <c r="E2832" t="s">
        <v>65</v>
      </c>
    </row>
    <row r="2833" spans="1:5" outlineLevel="2" x14ac:dyDescent="0.2">
      <c r="A2833" s="29">
        <v>44028</v>
      </c>
      <c r="B2833" s="1" t="s">
        <v>135</v>
      </c>
      <c r="C2833" s="2">
        <v>429.94</v>
      </c>
      <c r="D2833" s="5" t="str">
        <f t="shared" si="44"/>
        <v/>
      </c>
      <c r="E2833" t="s">
        <v>65</v>
      </c>
    </row>
    <row r="2834" spans="1:5" outlineLevel="2" x14ac:dyDescent="0.2">
      <c r="A2834" s="29">
        <v>44028</v>
      </c>
      <c r="B2834" s="1" t="s">
        <v>135</v>
      </c>
      <c r="C2834" s="2">
        <v>638.99</v>
      </c>
      <c r="D2834" s="5" t="str">
        <f t="shared" si="44"/>
        <v/>
      </c>
      <c r="E2834" t="s">
        <v>65</v>
      </c>
    </row>
    <row r="2835" spans="1:5" outlineLevel="2" x14ac:dyDescent="0.2">
      <c r="A2835" s="29">
        <v>44028</v>
      </c>
      <c r="B2835" s="1" t="s">
        <v>135</v>
      </c>
      <c r="C2835" s="2">
        <v>48</v>
      </c>
      <c r="D2835" s="5" t="str">
        <f t="shared" si="44"/>
        <v/>
      </c>
      <c r="E2835" t="s">
        <v>65</v>
      </c>
    </row>
    <row r="2836" spans="1:5" outlineLevel="2" x14ac:dyDescent="0.2">
      <c r="A2836" s="29">
        <v>44028</v>
      </c>
      <c r="B2836" s="1" t="s">
        <v>135</v>
      </c>
      <c r="C2836" s="2">
        <v>65</v>
      </c>
      <c r="D2836" s="5" t="str">
        <f t="shared" si="44"/>
        <v/>
      </c>
      <c r="E2836" t="s">
        <v>65</v>
      </c>
    </row>
    <row r="2837" spans="1:5" outlineLevel="2" x14ac:dyDescent="0.2">
      <c r="A2837" s="29">
        <v>44028</v>
      </c>
      <c r="B2837" s="1" t="s">
        <v>135</v>
      </c>
      <c r="C2837" s="2">
        <v>90.3</v>
      </c>
      <c r="D2837" s="5" t="str">
        <f t="shared" si="44"/>
        <v/>
      </c>
      <c r="E2837" t="s">
        <v>65</v>
      </c>
    </row>
    <row r="2838" spans="1:5" outlineLevel="2" x14ac:dyDescent="0.2">
      <c r="A2838" s="29">
        <v>44028</v>
      </c>
      <c r="B2838" s="1" t="s">
        <v>135</v>
      </c>
      <c r="C2838" s="2">
        <v>508.64</v>
      </c>
      <c r="D2838" s="5" t="str">
        <f t="shared" si="44"/>
        <v/>
      </c>
      <c r="E2838" t="s">
        <v>65</v>
      </c>
    </row>
    <row r="2839" spans="1:5" outlineLevel="2" x14ac:dyDescent="0.2">
      <c r="A2839" s="29">
        <v>44028</v>
      </c>
      <c r="B2839" s="1" t="s">
        <v>135</v>
      </c>
      <c r="C2839" s="2">
        <v>768.78</v>
      </c>
      <c r="D2839" s="5" t="str">
        <f t="shared" si="44"/>
        <v/>
      </c>
      <c r="E2839" t="s">
        <v>65</v>
      </c>
    </row>
    <row r="2840" spans="1:5" outlineLevel="2" x14ac:dyDescent="0.2">
      <c r="A2840" s="29">
        <v>44028</v>
      </c>
      <c r="B2840" s="1" t="s">
        <v>135</v>
      </c>
      <c r="C2840" s="2">
        <v>340</v>
      </c>
      <c r="D2840" s="5" t="str">
        <f t="shared" si="44"/>
        <v/>
      </c>
      <c r="E2840" t="s">
        <v>65</v>
      </c>
    </row>
    <row r="2841" spans="1:5" outlineLevel="2" x14ac:dyDescent="0.2">
      <c r="A2841" s="29">
        <v>44028</v>
      </c>
      <c r="B2841" s="1" t="s">
        <v>135</v>
      </c>
      <c r="C2841" s="2">
        <v>79.989999999999995</v>
      </c>
      <c r="D2841" s="5" t="str">
        <f t="shared" si="44"/>
        <v/>
      </c>
      <c r="E2841" t="s">
        <v>65</v>
      </c>
    </row>
    <row r="2842" spans="1:5" outlineLevel="2" x14ac:dyDescent="0.2">
      <c r="A2842" s="29">
        <v>44028</v>
      </c>
      <c r="B2842" s="1" t="s">
        <v>135</v>
      </c>
      <c r="C2842" s="2">
        <v>56</v>
      </c>
      <c r="D2842" s="5" t="str">
        <f t="shared" si="44"/>
        <v/>
      </c>
      <c r="E2842" t="s">
        <v>65</v>
      </c>
    </row>
    <row r="2843" spans="1:5" ht="15.75" outlineLevel="1" x14ac:dyDescent="0.25">
      <c r="A2843" s="25">
        <f>A2842</f>
        <v>44028</v>
      </c>
      <c r="B2843" s="26" t="str">
        <f>B2842</f>
        <v>J.W. PEPPER AND SON INC</v>
      </c>
      <c r="C2843" s="24">
        <f>SUBTOTAL(9,C2822:C2842)</f>
        <v>4783.9900000000007</v>
      </c>
      <c r="D2843" s="24" t="s">
        <v>1012</v>
      </c>
    </row>
    <row r="2844" spans="1:5" outlineLevel="2" x14ac:dyDescent="0.2">
      <c r="A2844" s="29">
        <v>44028</v>
      </c>
      <c r="B2844" s="1" t="s">
        <v>706</v>
      </c>
      <c r="C2844" s="2">
        <v>1081.6400000000001</v>
      </c>
      <c r="D2844" s="5" t="str">
        <f t="shared" si="44"/>
        <v/>
      </c>
      <c r="E2844" t="s">
        <v>65</v>
      </c>
    </row>
    <row r="2845" spans="1:5" outlineLevel="2" x14ac:dyDescent="0.2">
      <c r="A2845" s="29">
        <v>44028</v>
      </c>
      <c r="B2845" s="1" t="s">
        <v>706</v>
      </c>
      <c r="C2845" s="2">
        <v>311.13</v>
      </c>
      <c r="D2845" s="5" t="str">
        <f t="shared" si="44"/>
        <v/>
      </c>
      <c r="E2845" t="s">
        <v>393</v>
      </c>
    </row>
    <row r="2846" spans="1:5" outlineLevel="2" x14ac:dyDescent="0.2">
      <c r="A2846" s="29">
        <v>44028</v>
      </c>
      <c r="B2846" s="1" t="s">
        <v>706</v>
      </c>
      <c r="C2846" s="2">
        <v>311.13</v>
      </c>
      <c r="D2846" s="5" t="str">
        <f t="shared" si="44"/>
        <v/>
      </c>
      <c r="E2846" t="s">
        <v>393</v>
      </c>
    </row>
    <row r="2847" spans="1:5" outlineLevel="2" x14ac:dyDescent="0.2">
      <c r="A2847" s="29">
        <v>44028</v>
      </c>
      <c r="B2847" s="1" t="s">
        <v>706</v>
      </c>
      <c r="C2847" s="2">
        <v>311.13</v>
      </c>
      <c r="D2847" s="5" t="str">
        <f t="shared" si="44"/>
        <v/>
      </c>
      <c r="E2847" t="s">
        <v>393</v>
      </c>
    </row>
    <row r="2848" spans="1:5" outlineLevel="2" x14ac:dyDescent="0.2">
      <c r="A2848" s="29">
        <v>44028</v>
      </c>
      <c r="B2848" s="1" t="s">
        <v>706</v>
      </c>
      <c r="C2848" s="2">
        <v>311.13</v>
      </c>
      <c r="D2848" s="5" t="str">
        <f t="shared" si="44"/>
        <v/>
      </c>
      <c r="E2848" t="s">
        <v>393</v>
      </c>
    </row>
    <row r="2849" spans="1:5" ht="15.75" outlineLevel="1" x14ac:dyDescent="0.25">
      <c r="A2849" s="25">
        <f>A2848</f>
        <v>44028</v>
      </c>
      <c r="B2849" s="26" t="str">
        <f>B2848</f>
        <v>KAPLAN EARLY LEARNING COMPANY</v>
      </c>
      <c r="C2849" s="24">
        <f>SUBTOTAL(9,C2844:C2848)</f>
        <v>2326.1600000000003</v>
      </c>
      <c r="D2849" s="24" t="s">
        <v>1012</v>
      </c>
    </row>
    <row r="2850" spans="1:5" outlineLevel="2" x14ac:dyDescent="0.2">
      <c r="A2850" s="29">
        <v>44028</v>
      </c>
      <c r="B2850" s="1" t="s">
        <v>347</v>
      </c>
      <c r="C2850" s="2">
        <v>3600</v>
      </c>
      <c r="D2850" s="5" t="str">
        <f t="shared" si="44"/>
        <v/>
      </c>
      <c r="E2850" t="s">
        <v>79</v>
      </c>
    </row>
    <row r="2851" spans="1:5" ht="15.75" outlineLevel="1" x14ac:dyDescent="0.25">
      <c r="A2851" s="25">
        <f>A2850</f>
        <v>44028</v>
      </c>
      <c r="B2851" s="26" t="str">
        <f>B2850</f>
        <v>KATY HOUSE OF FLOWERS</v>
      </c>
      <c r="C2851" s="24">
        <f>SUBTOTAL(9,C2850:C2850)</f>
        <v>3600</v>
      </c>
      <c r="D2851" s="24" t="s">
        <v>1012</v>
      </c>
    </row>
    <row r="2852" spans="1:5" outlineLevel="2" x14ac:dyDescent="0.2">
      <c r="A2852" s="29">
        <v>44028</v>
      </c>
      <c r="B2852" s="1" t="s">
        <v>439</v>
      </c>
      <c r="C2852" s="2">
        <v>41.5</v>
      </c>
      <c r="D2852" s="5" t="str">
        <f t="shared" si="44"/>
        <v/>
      </c>
      <c r="E2852" t="s">
        <v>65</v>
      </c>
    </row>
    <row r="2853" spans="1:5" ht="15.75" outlineLevel="1" x14ac:dyDescent="0.25">
      <c r="A2853" s="25">
        <f>A2852</f>
        <v>44028</v>
      </c>
      <c r="B2853" s="26" t="str">
        <f>B2852</f>
        <v>KATY PRINTERS INC</v>
      </c>
      <c r="C2853" s="24">
        <f>SUBTOTAL(9,C2852:C2852)</f>
        <v>41.5</v>
      </c>
      <c r="D2853" s="24" t="s">
        <v>1012</v>
      </c>
    </row>
    <row r="2854" spans="1:5" outlineLevel="2" x14ac:dyDescent="0.2">
      <c r="A2854" s="29">
        <v>44028</v>
      </c>
      <c r="B2854" s="1" t="s">
        <v>204</v>
      </c>
      <c r="C2854" s="2">
        <v>26705</v>
      </c>
      <c r="D2854" s="5" t="str">
        <f t="shared" si="44"/>
        <v/>
      </c>
      <c r="E2854" t="s">
        <v>71</v>
      </c>
    </row>
    <row r="2855" spans="1:5" ht="15.75" outlineLevel="1" x14ac:dyDescent="0.25">
      <c r="A2855" s="25">
        <f>A2854</f>
        <v>44028</v>
      </c>
      <c r="B2855" s="26" t="str">
        <f>B2854</f>
        <v>KIM NEAL &amp; ASSOCIATES</v>
      </c>
      <c r="C2855" s="24">
        <f>SUBTOTAL(9,C2854:C2854)</f>
        <v>26705</v>
      </c>
      <c r="D2855" s="24" t="s">
        <v>1012</v>
      </c>
    </row>
    <row r="2856" spans="1:5" outlineLevel="2" x14ac:dyDescent="0.2">
      <c r="A2856" s="29">
        <v>44028</v>
      </c>
      <c r="B2856" s="1" t="s">
        <v>707</v>
      </c>
      <c r="C2856" s="2">
        <v>694.38</v>
      </c>
      <c r="D2856" s="5" t="str">
        <f t="shared" si="44"/>
        <v/>
      </c>
      <c r="E2856" t="s">
        <v>80</v>
      </c>
    </row>
    <row r="2857" spans="1:5" ht="15.75" outlineLevel="1" x14ac:dyDescent="0.25">
      <c r="A2857" s="25">
        <f>A2856</f>
        <v>44028</v>
      </c>
      <c r="B2857" s="26" t="str">
        <f>B2856</f>
        <v>KINGDOM SECURITY LLC</v>
      </c>
      <c r="C2857" s="24">
        <f>SUBTOTAL(9,C2856:C2856)</f>
        <v>694.38</v>
      </c>
      <c r="D2857" s="24" t="s">
        <v>1012</v>
      </c>
    </row>
    <row r="2858" spans="1:5" outlineLevel="2" x14ac:dyDescent="0.2">
      <c r="A2858" s="29">
        <v>44028</v>
      </c>
      <c r="B2858" s="1" t="s">
        <v>708</v>
      </c>
      <c r="C2858" s="2">
        <v>2000</v>
      </c>
      <c r="D2858" s="5" t="str">
        <f t="shared" si="44"/>
        <v/>
      </c>
      <c r="E2858" t="s">
        <v>63</v>
      </c>
    </row>
    <row r="2859" spans="1:5" ht="15.75" outlineLevel="1" x14ac:dyDescent="0.25">
      <c r="A2859" s="25">
        <f>A2858</f>
        <v>44028</v>
      </c>
      <c r="B2859" s="26" t="str">
        <f>B2858</f>
        <v>D SCOTT KOTER</v>
      </c>
      <c r="C2859" s="24">
        <f>SUBTOTAL(9,C2858:C2858)</f>
        <v>2000</v>
      </c>
      <c r="D2859" s="24" t="s">
        <v>1012</v>
      </c>
    </row>
    <row r="2860" spans="1:5" outlineLevel="2" x14ac:dyDescent="0.2">
      <c r="A2860" s="29">
        <v>44028</v>
      </c>
      <c r="B2860" s="1" t="s">
        <v>554</v>
      </c>
      <c r="C2860" s="2">
        <v>122.5</v>
      </c>
      <c r="D2860" s="5" t="str">
        <f t="shared" si="44"/>
        <v/>
      </c>
      <c r="E2860" t="s">
        <v>63</v>
      </c>
    </row>
    <row r="2861" spans="1:5" ht="15.75" outlineLevel="1" x14ac:dyDescent="0.25">
      <c r="A2861" s="25">
        <f>A2860</f>
        <v>44028</v>
      </c>
      <c r="B2861" s="26" t="str">
        <f>B2860</f>
        <v>ANDREW KRUUT</v>
      </c>
      <c r="C2861" s="24">
        <f>SUBTOTAL(9,C2860:C2860)</f>
        <v>122.5</v>
      </c>
      <c r="D2861" s="24" t="s">
        <v>1012</v>
      </c>
    </row>
    <row r="2862" spans="1:5" outlineLevel="2" x14ac:dyDescent="0.2">
      <c r="A2862" s="29">
        <v>44028</v>
      </c>
      <c r="B2862" s="1" t="s">
        <v>100</v>
      </c>
      <c r="C2862" s="2">
        <v>258.04000000000002</v>
      </c>
      <c r="D2862" s="5" t="str">
        <f t="shared" si="44"/>
        <v/>
      </c>
      <c r="E2862" t="s">
        <v>64</v>
      </c>
    </row>
    <row r="2863" spans="1:5" outlineLevel="2" x14ac:dyDescent="0.2">
      <c r="A2863" s="29">
        <v>44028</v>
      </c>
      <c r="B2863" s="1" t="s">
        <v>100</v>
      </c>
      <c r="C2863" s="2">
        <v>358.91</v>
      </c>
      <c r="D2863" s="5" t="str">
        <f t="shared" si="44"/>
        <v/>
      </c>
      <c r="E2863" t="s">
        <v>64</v>
      </c>
    </row>
    <row r="2864" spans="1:5" outlineLevel="2" x14ac:dyDescent="0.2">
      <c r="A2864" s="29">
        <v>44028</v>
      </c>
      <c r="B2864" s="1" t="s">
        <v>100</v>
      </c>
      <c r="C2864" s="2">
        <v>233</v>
      </c>
      <c r="D2864" s="5" t="str">
        <f t="shared" si="44"/>
        <v/>
      </c>
      <c r="E2864" t="s">
        <v>64</v>
      </c>
    </row>
    <row r="2865" spans="1:5" outlineLevel="2" x14ac:dyDescent="0.2">
      <c r="A2865" s="29">
        <v>44028</v>
      </c>
      <c r="B2865" s="1" t="s">
        <v>100</v>
      </c>
      <c r="C2865" s="2">
        <v>266.66000000000003</v>
      </c>
      <c r="D2865" s="5" t="str">
        <f t="shared" si="44"/>
        <v/>
      </c>
      <c r="E2865" t="s">
        <v>64</v>
      </c>
    </row>
    <row r="2866" spans="1:5" outlineLevel="2" x14ac:dyDescent="0.2">
      <c r="A2866" s="29">
        <v>44028</v>
      </c>
      <c r="B2866" s="1" t="s">
        <v>100</v>
      </c>
      <c r="C2866" s="2">
        <v>136.4</v>
      </c>
      <c r="D2866" s="5" t="str">
        <f t="shared" si="44"/>
        <v/>
      </c>
      <c r="E2866" t="s">
        <v>64</v>
      </c>
    </row>
    <row r="2867" spans="1:5" outlineLevel="2" x14ac:dyDescent="0.2">
      <c r="A2867" s="29">
        <v>44028</v>
      </c>
      <c r="B2867" s="1" t="s">
        <v>100</v>
      </c>
      <c r="C2867" s="2">
        <v>130.47</v>
      </c>
      <c r="D2867" s="5" t="str">
        <f t="shared" si="44"/>
        <v/>
      </c>
      <c r="E2867" t="s">
        <v>64</v>
      </c>
    </row>
    <row r="2868" spans="1:5" outlineLevel="2" x14ac:dyDescent="0.2">
      <c r="A2868" s="29">
        <v>44028</v>
      </c>
      <c r="B2868" s="1" t="s">
        <v>100</v>
      </c>
      <c r="C2868" s="2">
        <v>181.92</v>
      </c>
      <c r="D2868" s="5" t="str">
        <f t="shared" si="44"/>
        <v/>
      </c>
      <c r="E2868" t="s">
        <v>64</v>
      </c>
    </row>
    <row r="2869" spans="1:5" outlineLevel="2" x14ac:dyDescent="0.2">
      <c r="A2869" s="29">
        <v>44028</v>
      </c>
      <c r="B2869" s="1" t="s">
        <v>100</v>
      </c>
      <c r="C2869" s="2">
        <v>67.87</v>
      </c>
      <c r="D2869" s="5" t="str">
        <f t="shared" si="44"/>
        <v/>
      </c>
      <c r="E2869" t="s">
        <v>64</v>
      </c>
    </row>
    <row r="2870" spans="1:5" outlineLevel="2" x14ac:dyDescent="0.2">
      <c r="A2870" s="29">
        <v>44028</v>
      </c>
      <c r="B2870" s="1" t="s">
        <v>100</v>
      </c>
      <c r="C2870" s="2">
        <v>295.60000000000002</v>
      </c>
      <c r="D2870" s="5" t="str">
        <f t="shared" si="44"/>
        <v/>
      </c>
      <c r="E2870" t="s">
        <v>64</v>
      </c>
    </row>
    <row r="2871" spans="1:5" outlineLevel="2" x14ac:dyDescent="0.2">
      <c r="A2871" s="29">
        <v>44028</v>
      </c>
      <c r="B2871" s="1" t="s">
        <v>100</v>
      </c>
      <c r="C2871" s="2">
        <v>216</v>
      </c>
      <c r="D2871" s="5" t="str">
        <f t="shared" si="44"/>
        <v/>
      </c>
      <c r="E2871" t="s">
        <v>64</v>
      </c>
    </row>
    <row r="2872" spans="1:5" outlineLevel="2" x14ac:dyDescent="0.2">
      <c r="A2872" s="29">
        <v>44028</v>
      </c>
      <c r="B2872" s="1" t="s">
        <v>100</v>
      </c>
      <c r="C2872" s="2">
        <v>374.83</v>
      </c>
      <c r="D2872" s="5" t="str">
        <f t="shared" si="44"/>
        <v/>
      </c>
      <c r="E2872" t="s">
        <v>64</v>
      </c>
    </row>
    <row r="2873" spans="1:5" outlineLevel="2" x14ac:dyDescent="0.2">
      <c r="A2873" s="29">
        <v>44028</v>
      </c>
      <c r="B2873" s="1" t="s">
        <v>100</v>
      </c>
      <c r="C2873" s="2">
        <v>146.35</v>
      </c>
      <c r="D2873" s="5" t="str">
        <f t="shared" si="44"/>
        <v/>
      </c>
      <c r="E2873" t="s">
        <v>64</v>
      </c>
    </row>
    <row r="2874" spans="1:5" outlineLevel="2" x14ac:dyDescent="0.2">
      <c r="A2874" s="29">
        <v>44028</v>
      </c>
      <c r="B2874" s="1" t="s">
        <v>100</v>
      </c>
      <c r="C2874" s="2">
        <v>322.55</v>
      </c>
      <c r="D2874" s="5" t="str">
        <f t="shared" si="44"/>
        <v/>
      </c>
      <c r="E2874" t="s">
        <v>64</v>
      </c>
    </row>
    <row r="2875" spans="1:5" outlineLevel="2" x14ac:dyDescent="0.2">
      <c r="A2875" s="29">
        <v>44028</v>
      </c>
      <c r="B2875" s="1" t="s">
        <v>100</v>
      </c>
      <c r="C2875" s="2">
        <v>190.96</v>
      </c>
      <c r="D2875" s="5" t="str">
        <f t="shared" si="44"/>
        <v/>
      </c>
      <c r="E2875" t="s">
        <v>64</v>
      </c>
    </row>
    <row r="2876" spans="1:5" outlineLevel="2" x14ac:dyDescent="0.2">
      <c r="A2876" s="29">
        <v>44028</v>
      </c>
      <c r="B2876" s="1" t="s">
        <v>100</v>
      </c>
      <c r="C2876" s="2">
        <v>394.44</v>
      </c>
      <c r="D2876" s="5" t="str">
        <f t="shared" si="44"/>
        <v/>
      </c>
      <c r="E2876" t="s">
        <v>64</v>
      </c>
    </row>
    <row r="2877" spans="1:5" outlineLevel="2" x14ac:dyDescent="0.2">
      <c r="A2877" s="29">
        <v>44028</v>
      </c>
      <c r="B2877" s="1" t="s">
        <v>100</v>
      </c>
      <c r="C2877" s="2">
        <v>305.55</v>
      </c>
      <c r="D2877" s="5" t="str">
        <f t="shared" si="44"/>
        <v/>
      </c>
      <c r="E2877" t="s">
        <v>64</v>
      </c>
    </row>
    <row r="2878" spans="1:5" outlineLevel="2" x14ac:dyDescent="0.2">
      <c r="A2878" s="29">
        <v>44028</v>
      </c>
      <c r="B2878" s="1" t="s">
        <v>100</v>
      </c>
      <c r="C2878" s="2">
        <v>356.92</v>
      </c>
      <c r="D2878" s="5" t="str">
        <f t="shared" si="44"/>
        <v/>
      </c>
      <c r="E2878" t="s">
        <v>64</v>
      </c>
    </row>
    <row r="2879" spans="1:5" outlineLevel="2" x14ac:dyDescent="0.2">
      <c r="A2879" s="29">
        <v>44028</v>
      </c>
      <c r="B2879" s="1" t="s">
        <v>100</v>
      </c>
      <c r="C2879" s="2">
        <v>181.01</v>
      </c>
      <c r="D2879" s="5" t="str">
        <f t="shared" si="44"/>
        <v/>
      </c>
      <c r="E2879" t="s">
        <v>64</v>
      </c>
    </row>
    <row r="2880" spans="1:5" outlineLevel="2" x14ac:dyDescent="0.2">
      <c r="A2880" s="29">
        <v>44028</v>
      </c>
      <c r="B2880" s="1" t="s">
        <v>100</v>
      </c>
      <c r="C2880" s="2">
        <v>113.6</v>
      </c>
      <c r="D2880" s="5" t="str">
        <f t="shared" si="44"/>
        <v/>
      </c>
      <c r="E2880" t="s">
        <v>64</v>
      </c>
    </row>
    <row r="2881" spans="1:5" outlineLevel="2" x14ac:dyDescent="0.2">
      <c r="A2881" s="29">
        <v>44028</v>
      </c>
      <c r="B2881" s="1" t="s">
        <v>100</v>
      </c>
      <c r="C2881" s="2">
        <v>389.88</v>
      </c>
      <c r="D2881" s="5" t="str">
        <f t="shared" si="44"/>
        <v/>
      </c>
      <c r="E2881" t="s">
        <v>64</v>
      </c>
    </row>
    <row r="2882" spans="1:5" ht="15.75" outlineLevel="1" x14ac:dyDescent="0.25">
      <c r="A2882" s="25">
        <f>A2881</f>
        <v>44028</v>
      </c>
      <c r="B2882" s="26" t="str">
        <f>B2881</f>
        <v>KURZ AND COMPANY</v>
      </c>
      <c r="C2882" s="24">
        <f>SUBTOTAL(9,C2862:C2881)</f>
        <v>4920.9600000000009</v>
      </c>
      <c r="D2882" s="24" t="s">
        <v>1012</v>
      </c>
    </row>
    <row r="2883" spans="1:5" outlineLevel="2" x14ac:dyDescent="0.2">
      <c r="A2883" s="29">
        <v>44028</v>
      </c>
      <c r="B2883" s="1" t="s">
        <v>183</v>
      </c>
      <c r="C2883" s="2">
        <v>400</v>
      </c>
      <c r="D2883" s="5" t="str">
        <f t="shared" si="44"/>
        <v/>
      </c>
      <c r="E2883" t="s">
        <v>71</v>
      </c>
    </row>
    <row r="2884" spans="1:5" ht="15.75" outlineLevel="1" x14ac:dyDescent="0.25">
      <c r="A2884" s="25">
        <f>A2883</f>
        <v>44028</v>
      </c>
      <c r="B2884" s="26" t="str">
        <f>B2883</f>
        <v>LAKE PRO INC</v>
      </c>
      <c r="C2884" s="24">
        <f>SUBTOTAL(9,C2883:C2883)</f>
        <v>400</v>
      </c>
      <c r="D2884" s="24" t="s">
        <v>1012</v>
      </c>
    </row>
    <row r="2885" spans="1:5" outlineLevel="2" x14ac:dyDescent="0.2">
      <c r="A2885" s="29">
        <v>44028</v>
      </c>
      <c r="B2885" s="1" t="s">
        <v>383</v>
      </c>
      <c r="C2885" s="2">
        <v>246.04</v>
      </c>
      <c r="D2885" s="5" t="str">
        <f t="shared" si="44"/>
        <v/>
      </c>
      <c r="E2885" t="s">
        <v>186</v>
      </c>
    </row>
    <row r="2886" spans="1:5" outlineLevel="2" x14ac:dyDescent="0.2">
      <c r="A2886" s="29">
        <v>44028</v>
      </c>
      <c r="B2886" s="1" t="s">
        <v>383</v>
      </c>
      <c r="C2886" s="2">
        <v>1424.25</v>
      </c>
      <c r="D2886" s="5" t="str">
        <f t="shared" si="44"/>
        <v/>
      </c>
      <c r="E2886" t="s">
        <v>65</v>
      </c>
    </row>
    <row r="2887" spans="1:5" ht="15.75" outlineLevel="1" x14ac:dyDescent="0.25">
      <c r="A2887" s="25">
        <f>A2886</f>
        <v>44028</v>
      </c>
      <c r="B2887" s="26" t="str">
        <f>B2886</f>
        <v>LAKESHORE EQUIPMENT COMPANY</v>
      </c>
      <c r="C2887" s="24">
        <f>SUBTOTAL(9,C2885:C2886)</f>
        <v>1670.29</v>
      </c>
      <c r="D2887" s="24" t="s">
        <v>1012</v>
      </c>
    </row>
    <row r="2888" spans="1:5" outlineLevel="2" x14ac:dyDescent="0.2">
      <c r="A2888" s="29">
        <v>44028</v>
      </c>
      <c r="B2888" s="1" t="s">
        <v>132</v>
      </c>
      <c r="C2888" s="2">
        <v>220.83</v>
      </c>
      <c r="D2888" s="5" t="str">
        <f t="shared" ref="D2888:D2951" si="45">IF(E2888="","TOTAL","")</f>
        <v/>
      </c>
      <c r="E2888" t="s">
        <v>79</v>
      </c>
    </row>
    <row r="2889" spans="1:5" ht="15.75" outlineLevel="1" x14ac:dyDescent="0.25">
      <c r="A2889" s="25">
        <f>A2888</f>
        <v>44028</v>
      </c>
      <c r="B2889" s="26" t="str">
        <f>B2888</f>
        <v>LAS MANANITAS MEXICAN RESTAURANT INC</v>
      </c>
      <c r="C2889" s="24">
        <f>SUBTOTAL(9,C2888:C2888)</f>
        <v>220.83</v>
      </c>
      <c r="D2889" s="24" t="s">
        <v>1012</v>
      </c>
    </row>
    <row r="2890" spans="1:5" outlineLevel="2" x14ac:dyDescent="0.2">
      <c r="A2890" s="29">
        <v>44028</v>
      </c>
      <c r="B2890" s="1" t="s">
        <v>415</v>
      </c>
      <c r="C2890" s="2">
        <v>153.85</v>
      </c>
      <c r="D2890" s="5" t="str">
        <f t="shared" si="45"/>
        <v/>
      </c>
      <c r="E2890" t="s">
        <v>66</v>
      </c>
    </row>
    <row r="2891" spans="1:5" outlineLevel="2" x14ac:dyDescent="0.2">
      <c r="A2891" s="29">
        <v>44028</v>
      </c>
      <c r="B2891" s="1" t="s">
        <v>415</v>
      </c>
      <c r="C2891" s="2">
        <v>153.85</v>
      </c>
      <c r="D2891" s="5" t="str">
        <f t="shared" si="45"/>
        <v/>
      </c>
      <c r="E2891" t="s">
        <v>66</v>
      </c>
    </row>
    <row r="2892" spans="1:5" outlineLevel="2" x14ac:dyDescent="0.2">
      <c r="A2892" s="29">
        <v>44028</v>
      </c>
      <c r="B2892" s="1" t="s">
        <v>415</v>
      </c>
      <c r="C2892" s="2">
        <v>153.85</v>
      </c>
      <c r="D2892" s="5" t="str">
        <f t="shared" si="45"/>
        <v/>
      </c>
      <c r="E2892" t="s">
        <v>66</v>
      </c>
    </row>
    <row r="2893" spans="1:5" outlineLevel="2" x14ac:dyDescent="0.2">
      <c r="A2893" s="29">
        <v>44028</v>
      </c>
      <c r="B2893" s="1" t="s">
        <v>415</v>
      </c>
      <c r="C2893" s="2">
        <v>1576.82</v>
      </c>
      <c r="D2893" s="5" t="str">
        <f t="shared" si="45"/>
        <v/>
      </c>
      <c r="E2893" t="s">
        <v>66</v>
      </c>
    </row>
    <row r="2894" spans="1:5" outlineLevel="2" x14ac:dyDescent="0.2">
      <c r="A2894" s="29">
        <v>44028</v>
      </c>
      <c r="B2894" s="1" t="s">
        <v>415</v>
      </c>
      <c r="C2894" s="2">
        <v>76.92</v>
      </c>
      <c r="D2894" s="5" t="str">
        <f t="shared" si="45"/>
        <v/>
      </c>
      <c r="E2894" t="s">
        <v>66</v>
      </c>
    </row>
    <row r="2895" spans="1:5" outlineLevel="2" x14ac:dyDescent="0.2">
      <c r="A2895" s="29">
        <v>44028</v>
      </c>
      <c r="B2895" s="1" t="s">
        <v>415</v>
      </c>
      <c r="C2895" s="2">
        <v>153.85</v>
      </c>
      <c r="D2895" s="5" t="str">
        <f t="shared" si="45"/>
        <v/>
      </c>
      <c r="E2895" t="s">
        <v>66</v>
      </c>
    </row>
    <row r="2896" spans="1:5" outlineLevel="2" x14ac:dyDescent="0.2">
      <c r="A2896" s="29">
        <v>44028</v>
      </c>
      <c r="B2896" s="1" t="s">
        <v>415</v>
      </c>
      <c r="C2896" s="2">
        <v>153.85</v>
      </c>
      <c r="D2896" s="5" t="str">
        <f t="shared" si="45"/>
        <v/>
      </c>
      <c r="E2896" t="s">
        <v>66</v>
      </c>
    </row>
    <row r="2897" spans="1:5" outlineLevel="2" x14ac:dyDescent="0.2">
      <c r="A2897" s="29">
        <v>44028</v>
      </c>
      <c r="B2897" s="1" t="s">
        <v>415</v>
      </c>
      <c r="C2897" s="2">
        <v>115.39</v>
      </c>
      <c r="D2897" s="5" t="str">
        <f t="shared" si="45"/>
        <v/>
      </c>
      <c r="E2897" t="s">
        <v>66</v>
      </c>
    </row>
    <row r="2898" spans="1:5" outlineLevel="2" x14ac:dyDescent="0.2">
      <c r="A2898" s="29">
        <v>44028</v>
      </c>
      <c r="B2898" s="1" t="s">
        <v>415</v>
      </c>
      <c r="C2898" s="2">
        <v>115.39</v>
      </c>
      <c r="D2898" s="5" t="str">
        <f t="shared" si="45"/>
        <v/>
      </c>
      <c r="E2898" t="s">
        <v>66</v>
      </c>
    </row>
    <row r="2899" spans="1:5" outlineLevel="2" x14ac:dyDescent="0.2">
      <c r="A2899" s="29">
        <v>44028</v>
      </c>
      <c r="B2899" s="1" t="s">
        <v>415</v>
      </c>
      <c r="C2899" s="2">
        <v>153.85</v>
      </c>
      <c r="D2899" s="5" t="str">
        <f t="shared" si="45"/>
        <v/>
      </c>
      <c r="E2899" t="s">
        <v>66</v>
      </c>
    </row>
    <row r="2900" spans="1:5" outlineLevel="2" x14ac:dyDescent="0.2">
      <c r="A2900" s="29">
        <v>44028</v>
      </c>
      <c r="B2900" s="1" t="s">
        <v>415</v>
      </c>
      <c r="C2900" s="2">
        <v>115.39</v>
      </c>
      <c r="D2900" s="5" t="str">
        <f t="shared" si="45"/>
        <v/>
      </c>
      <c r="E2900" t="s">
        <v>66</v>
      </c>
    </row>
    <row r="2901" spans="1:5" outlineLevel="2" x14ac:dyDescent="0.2">
      <c r="A2901" s="29">
        <v>44028</v>
      </c>
      <c r="B2901" s="1" t="s">
        <v>415</v>
      </c>
      <c r="C2901" s="2">
        <v>115.39</v>
      </c>
      <c r="D2901" s="5" t="str">
        <f t="shared" si="45"/>
        <v/>
      </c>
      <c r="E2901" t="s">
        <v>66</v>
      </c>
    </row>
    <row r="2902" spans="1:5" outlineLevel="2" x14ac:dyDescent="0.2">
      <c r="A2902" s="29">
        <v>44028</v>
      </c>
      <c r="B2902" s="1" t="s">
        <v>415</v>
      </c>
      <c r="C2902" s="2">
        <v>115.39</v>
      </c>
      <c r="D2902" s="5" t="str">
        <f t="shared" si="45"/>
        <v/>
      </c>
      <c r="E2902" t="s">
        <v>66</v>
      </c>
    </row>
    <row r="2903" spans="1:5" outlineLevel="2" x14ac:dyDescent="0.2">
      <c r="A2903" s="29">
        <v>44028</v>
      </c>
      <c r="B2903" s="1" t="s">
        <v>415</v>
      </c>
      <c r="C2903" s="2">
        <v>115.39</v>
      </c>
      <c r="D2903" s="5" t="str">
        <f t="shared" si="45"/>
        <v/>
      </c>
      <c r="E2903" t="s">
        <v>66</v>
      </c>
    </row>
    <row r="2904" spans="1:5" outlineLevel="2" x14ac:dyDescent="0.2">
      <c r="A2904" s="29">
        <v>44028</v>
      </c>
      <c r="B2904" s="1" t="s">
        <v>415</v>
      </c>
      <c r="C2904" s="2">
        <v>115.39</v>
      </c>
      <c r="D2904" s="5" t="str">
        <f t="shared" si="45"/>
        <v/>
      </c>
      <c r="E2904" t="s">
        <v>66</v>
      </c>
    </row>
    <row r="2905" spans="1:5" outlineLevel="2" x14ac:dyDescent="0.2">
      <c r="A2905" s="29">
        <v>44028</v>
      </c>
      <c r="B2905" s="1" t="s">
        <v>415</v>
      </c>
      <c r="C2905" s="2">
        <v>153.85</v>
      </c>
      <c r="D2905" s="5" t="str">
        <f t="shared" si="45"/>
        <v/>
      </c>
      <c r="E2905" t="s">
        <v>66</v>
      </c>
    </row>
    <row r="2906" spans="1:5" outlineLevel="2" x14ac:dyDescent="0.2">
      <c r="A2906" s="29">
        <v>44028</v>
      </c>
      <c r="B2906" s="1" t="s">
        <v>415</v>
      </c>
      <c r="C2906" s="2">
        <v>115.39</v>
      </c>
      <c r="D2906" s="5" t="str">
        <f t="shared" si="45"/>
        <v/>
      </c>
      <c r="E2906" t="s">
        <v>66</v>
      </c>
    </row>
    <row r="2907" spans="1:5" outlineLevel="2" x14ac:dyDescent="0.2">
      <c r="A2907" s="29">
        <v>44028</v>
      </c>
      <c r="B2907" s="1" t="s">
        <v>415</v>
      </c>
      <c r="C2907" s="2">
        <v>153.85</v>
      </c>
      <c r="D2907" s="5" t="str">
        <f t="shared" si="45"/>
        <v/>
      </c>
      <c r="E2907" t="s">
        <v>66</v>
      </c>
    </row>
    <row r="2908" spans="1:5" outlineLevel="2" x14ac:dyDescent="0.2">
      <c r="A2908" s="29">
        <v>44028</v>
      </c>
      <c r="B2908" s="1" t="s">
        <v>415</v>
      </c>
      <c r="C2908" s="2">
        <v>153.85</v>
      </c>
      <c r="D2908" s="5" t="str">
        <f t="shared" si="45"/>
        <v/>
      </c>
      <c r="E2908" t="s">
        <v>66</v>
      </c>
    </row>
    <row r="2909" spans="1:5" outlineLevel="2" x14ac:dyDescent="0.2">
      <c r="A2909" s="29">
        <v>44028</v>
      </c>
      <c r="B2909" s="1" t="s">
        <v>415</v>
      </c>
      <c r="C2909" s="2">
        <v>115.39</v>
      </c>
      <c r="D2909" s="5" t="str">
        <f t="shared" si="45"/>
        <v/>
      </c>
      <c r="E2909" t="s">
        <v>66</v>
      </c>
    </row>
    <row r="2910" spans="1:5" outlineLevel="2" x14ac:dyDescent="0.2">
      <c r="A2910" s="29">
        <v>44028</v>
      </c>
      <c r="B2910" s="1" t="s">
        <v>415</v>
      </c>
      <c r="C2910" s="2">
        <v>153.85</v>
      </c>
      <c r="D2910" s="5" t="str">
        <f t="shared" si="45"/>
        <v/>
      </c>
      <c r="E2910" t="s">
        <v>66</v>
      </c>
    </row>
    <row r="2911" spans="1:5" outlineLevel="2" x14ac:dyDescent="0.2">
      <c r="A2911" s="29">
        <v>44028</v>
      </c>
      <c r="B2911" s="1" t="s">
        <v>415</v>
      </c>
      <c r="C2911" s="2">
        <v>153.85</v>
      </c>
      <c r="D2911" s="5" t="str">
        <f t="shared" si="45"/>
        <v/>
      </c>
      <c r="E2911" t="s">
        <v>66</v>
      </c>
    </row>
    <row r="2912" spans="1:5" outlineLevel="2" x14ac:dyDescent="0.2">
      <c r="A2912" s="29">
        <v>44028</v>
      </c>
      <c r="B2912" s="1" t="s">
        <v>415</v>
      </c>
      <c r="C2912" s="2">
        <v>153.85</v>
      </c>
      <c r="D2912" s="5" t="str">
        <f t="shared" si="45"/>
        <v/>
      </c>
      <c r="E2912" t="s">
        <v>66</v>
      </c>
    </row>
    <row r="2913" spans="1:5" outlineLevel="2" x14ac:dyDescent="0.2">
      <c r="A2913" s="29">
        <v>44028</v>
      </c>
      <c r="B2913" s="1" t="s">
        <v>415</v>
      </c>
      <c r="C2913" s="2">
        <v>153.85</v>
      </c>
      <c r="D2913" s="5" t="str">
        <f t="shared" si="45"/>
        <v/>
      </c>
      <c r="E2913" t="s">
        <v>66</v>
      </c>
    </row>
    <row r="2914" spans="1:5" outlineLevel="2" x14ac:dyDescent="0.2">
      <c r="A2914" s="29">
        <v>44028</v>
      </c>
      <c r="B2914" s="1" t="s">
        <v>415</v>
      </c>
      <c r="C2914" s="2">
        <v>153.85</v>
      </c>
      <c r="D2914" s="5" t="str">
        <f t="shared" si="45"/>
        <v/>
      </c>
      <c r="E2914" t="s">
        <v>66</v>
      </c>
    </row>
    <row r="2915" spans="1:5" outlineLevel="2" x14ac:dyDescent="0.2">
      <c r="A2915" s="29">
        <v>44028</v>
      </c>
      <c r="B2915" s="1" t="s">
        <v>415</v>
      </c>
      <c r="C2915" s="2">
        <v>153.85</v>
      </c>
      <c r="D2915" s="5" t="str">
        <f t="shared" si="45"/>
        <v/>
      </c>
      <c r="E2915" t="s">
        <v>66</v>
      </c>
    </row>
    <row r="2916" spans="1:5" ht="15.75" outlineLevel="1" x14ac:dyDescent="0.25">
      <c r="A2916" s="25">
        <f>A2915</f>
        <v>44028</v>
      </c>
      <c r="B2916" s="26" t="str">
        <f>B2915</f>
        <v>LEARNING FORWARD</v>
      </c>
      <c r="C2916" s="24">
        <f>SUBTOTAL(9,C2890:C2915)</f>
        <v>5000</v>
      </c>
      <c r="D2916" s="24" t="s">
        <v>1012</v>
      </c>
    </row>
    <row r="2917" spans="1:5" outlineLevel="2" x14ac:dyDescent="0.2">
      <c r="A2917" s="29">
        <v>44028</v>
      </c>
      <c r="B2917" s="1" t="s">
        <v>278</v>
      </c>
      <c r="C2917" s="2">
        <v>18183</v>
      </c>
      <c r="D2917" s="5" t="str">
        <f t="shared" si="45"/>
        <v/>
      </c>
      <c r="E2917" t="s">
        <v>318</v>
      </c>
    </row>
    <row r="2918" spans="1:5" ht="15.75" outlineLevel="1" x14ac:dyDescent="0.25">
      <c r="A2918" s="25">
        <f>A2917</f>
        <v>44028</v>
      </c>
      <c r="B2918" s="26" t="str">
        <f>B2917</f>
        <v>LEGALSHIELD</v>
      </c>
      <c r="C2918" s="24">
        <f>SUBTOTAL(9,C2917:C2917)</f>
        <v>18183</v>
      </c>
      <c r="D2918" s="24" t="s">
        <v>1012</v>
      </c>
    </row>
    <row r="2919" spans="1:5" outlineLevel="2" x14ac:dyDescent="0.2">
      <c r="A2919" s="29">
        <v>44028</v>
      </c>
      <c r="B2919" s="1" t="s">
        <v>709</v>
      </c>
      <c r="C2919" s="2">
        <v>6117</v>
      </c>
      <c r="D2919" s="5" t="str">
        <f t="shared" si="45"/>
        <v/>
      </c>
      <c r="E2919" t="s">
        <v>187</v>
      </c>
    </row>
    <row r="2920" spans="1:5" outlineLevel="2" x14ac:dyDescent="0.2">
      <c r="A2920" s="29">
        <v>44028</v>
      </c>
      <c r="B2920" s="1" t="s">
        <v>709</v>
      </c>
      <c r="C2920" s="2">
        <v>4659</v>
      </c>
      <c r="D2920" s="5" t="str">
        <f t="shared" si="45"/>
        <v/>
      </c>
      <c r="E2920" t="s">
        <v>65</v>
      </c>
    </row>
    <row r="2921" spans="1:5" outlineLevel="2" x14ac:dyDescent="0.2">
      <c r="A2921" s="29">
        <v>44028</v>
      </c>
      <c r="B2921" s="1" t="s">
        <v>709</v>
      </c>
      <c r="C2921" s="2">
        <v>4779.5</v>
      </c>
      <c r="D2921" s="5" t="str">
        <f t="shared" si="45"/>
        <v/>
      </c>
      <c r="E2921" t="s">
        <v>65</v>
      </c>
    </row>
    <row r="2922" spans="1:5" outlineLevel="2" x14ac:dyDescent="0.2">
      <c r="A2922" s="29">
        <v>44028</v>
      </c>
      <c r="B2922" s="1" t="s">
        <v>709</v>
      </c>
      <c r="C2922" s="2">
        <v>6564.5</v>
      </c>
      <c r="D2922" s="5" t="str">
        <f t="shared" si="45"/>
        <v/>
      </c>
      <c r="E2922" t="s">
        <v>187</v>
      </c>
    </row>
    <row r="2923" spans="1:5" ht="15.75" outlineLevel="1" x14ac:dyDescent="0.25">
      <c r="A2923" s="25">
        <f>A2922</f>
        <v>44028</v>
      </c>
      <c r="B2923" s="26" t="str">
        <f>B2922</f>
        <v>LISCO SPORTS</v>
      </c>
      <c r="C2923" s="24">
        <f>SUBTOTAL(9,C2919:C2922)</f>
        <v>22120</v>
      </c>
      <c r="D2923" s="24" t="s">
        <v>1012</v>
      </c>
    </row>
    <row r="2924" spans="1:5" outlineLevel="2" x14ac:dyDescent="0.2">
      <c r="A2924" s="29">
        <v>44028</v>
      </c>
      <c r="B2924" s="1" t="s">
        <v>441</v>
      </c>
      <c r="C2924" s="2">
        <v>2005.9</v>
      </c>
      <c r="D2924" s="5" t="str">
        <f t="shared" si="45"/>
        <v/>
      </c>
      <c r="E2924" t="s">
        <v>65</v>
      </c>
    </row>
    <row r="2925" spans="1:5" ht="15.75" outlineLevel="1" x14ac:dyDescent="0.25">
      <c r="A2925" s="25">
        <f>A2924</f>
        <v>44028</v>
      </c>
      <c r="B2925" s="26" t="str">
        <f>B2924</f>
        <v>ZNK PARTNERS LLC</v>
      </c>
      <c r="C2925" s="24">
        <f>SUBTOTAL(9,C2924:C2924)</f>
        <v>2005.9</v>
      </c>
      <c r="D2925" s="24" t="s">
        <v>1012</v>
      </c>
    </row>
    <row r="2926" spans="1:5" outlineLevel="2" x14ac:dyDescent="0.2">
      <c r="A2926" s="29">
        <v>44028</v>
      </c>
      <c r="B2926" s="1" t="s">
        <v>124</v>
      </c>
      <c r="C2926" s="2">
        <v>2350</v>
      </c>
      <c r="D2926" s="5" t="str">
        <f t="shared" si="45"/>
        <v/>
      </c>
      <c r="E2926" t="s">
        <v>74</v>
      </c>
    </row>
    <row r="2927" spans="1:5" ht="15.75" outlineLevel="1" x14ac:dyDescent="0.25">
      <c r="A2927" s="25">
        <f>A2926</f>
        <v>44028</v>
      </c>
      <c r="B2927" s="26" t="str">
        <f>B2926</f>
        <v>MULTIVISTA</v>
      </c>
      <c r="C2927" s="24">
        <f>SUBTOTAL(9,C2926:C2926)</f>
        <v>2350</v>
      </c>
      <c r="D2927" s="24" t="s">
        <v>1012</v>
      </c>
    </row>
    <row r="2928" spans="1:5" outlineLevel="2" x14ac:dyDescent="0.2">
      <c r="A2928" s="29">
        <v>44028</v>
      </c>
      <c r="B2928" s="1" t="s">
        <v>60</v>
      </c>
      <c r="C2928" s="2">
        <v>487.8</v>
      </c>
      <c r="D2928" s="5" t="str">
        <f t="shared" si="45"/>
        <v/>
      </c>
      <c r="E2928" t="s">
        <v>67</v>
      </c>
    </row>
    <row r="2929" spans="1:5" outlineLevel="2" x14ac:dyDescent="0.2">
      <c r="A2929" s="29">
        <v>44028</v>
      </c>
      <c r="B2929" s="1" t="s">
        <v>60</v>
      </c>
      <c r="C2929" s="2">
        <v>35.1</v>
      </c>
      <c r="D2929" s="5" t="str">
        <f t="shared" si="45"/>
        <v/>
      </c>
      <c r="E2929" t="s">
        <v>67</v>
      </c>
    </row>
    <row r="2930" spans="1:5" ht="15.75" outlineLevel="1" x14ac:dyDescent="0.25">
      <c r="A2930" s="25">
        <f>A2929</f>
        <v>44028</v>
      </c>
      <c r="B2930" s="26" t="str">
        <f>B2929</f>
        <v>LONGHORN BUS SALES</v>
      </c>
      <c r="C2930" s="24">
        <f>SUBTOTAL(9,C2928:C2929)</f>
        <v>522.9</v>
      </c>
      <c r="D2930" s="24" t="s">
        <v>1012</v>
      </c>
    </row>
    <row r="2931" spans="1:5" outlineLevel="2" x14ac:dyDescent="0.2">
      <c r="A2931" s="29">
        <v>44028</v>
      </c>
      <c r="B2931" s="1" t="s">
        <v>710</v>
      </c>
      <c r="C2931" s="2">
        <v>110</v>
      </c>
      <c r="D2931" s="5" t="str">
        <f t="shared" si="45"/>
        <v/>
      </c>
      <c r="E2931" t="s">
        <v>63</v>
      </c>
    </row>
    <row r="2932" spans="1:5" ht="15.75" outlineLevel="1" x14ac:dyDescent="0.25">
      <c r="A2932" s="25">
        <f>A2931</f>
        <v>44028</v>
      </c>
      <c r="B2932" s="26" t="str">
        <f>B2931</f>
        <v>MARTHA LOW</v>
      </c>
      <c r="C2932" s="24">
        <f>SUBTOTAL(9,C2931:C2931)</f>
        <v>110</v>
      </c>
      <c r="D2932" s="24" t="s">
        <v>1012</v>
      </c>
    </row>
    <row r="2933" spans="1:5" outlineLevel="2" x14ac:dyDescent="0.2">
      <c r="A2933" s="29">
        <v>44028</v>
      </c>
      <c r="B2933" s="1" t="s">
        <v>41</v>
      </c>
      <c r="C2933" s="2">
        <v>71.239999999999995</v>
      </c>
      <c r="D2933" s="5" t="str">
        <f t="shared" si="45"/>
        <v/>
      </c>
      <c r="E2933" t="s">
        <v>67</v>
      </c>
    </row>
    <row r="2934" spans="1:5" outlineLevel="2" x14ac:dyDescent="0.2">
      <c r="A2934" s="29">
        <v>44028</v>
      </c>
      <c r="B2934" s="1" t="s">
        <v>41</v>
      </c>
      <c r="C2934" s="2">
        <v>31.41</v>
      </c>
      <c r="D2934" s="5" t="str">
        <f t="shared" si="45"/>
        <v/>
      </c>
      <c r="E2934" t="s">
        <v>65</v>
      </c>
    </row>
    <row r="2935" spans="1:5" outlineLevel="2" x14ac:dyDescent="0.2">
      <c r="A2935" s="29">
        <v>44028</v>
      </c>
      <c r="B2935" s="1" t="s">
        <v>41</v>
      </c>
      <c r="C2935" s="2">
        <v>126.27</v>
      </c>
      <c r="D2935" s="5" t="str">
        <f t="shared" si="45"/>
        <v/>
      </c>
      <c r="E2935" t="s">
        <v>65</v>
      </c>
    </row>
    <row r="2936" spans="1:5" ht="15.75" outlineLevel="1" x14ac:dyDescent="0.25">
      <c r="A2936" s="25">
        <f>A2935</f>
        <v>44028</v>
      </c>
      <c r="B2936" s="26" t="str">
        <f>B2935</f>
        <v>LOWE'S</v>
      </c>
      <c r="C2936" s="24">
        <f>SUBTOTAL(9,C2933:C2935)</f>
        <v>228.92</v>
      </c>
      <c r="D2936" s="24" t="s">
        <v>1012</v>
      </c>
    </row>
    <row r="2937" spans="1:5" outlineLevel="2" x14ac:dyDescent="0.2">
      <c r="A2937" s="29">
        <v>44028</v>
      </c>
      <c r="B2937" s="1" t="s">
        <v>279</v>
      </c>
      <c r="C2937" s="2">
        <v>6464.32</v>
      </c>
      <c r="D2937" s="5" t="str">
        <f t="shared" si="45"/>
        <v/>
      </c>
      <c r="E2937" t="s">
        <v>92</v>
      </c>
    </row>
    <row r="2938" spans="1:5" ht="15.75" outlineLevel="1" x14ac:dyDescent="0.25">
      <c r="A2938" s="25">
        <f>A2937</f>
        <v>44028</v>
      </c>
      <c r="B2938" s="26" t="str">
        <f>B2937</f>
        <v>LOYAL AMERICAN LIFE INSURANCE COMPANY</v>
      </c>
      <c r="C2938" s="24">
        <f>SUBTOTAL(9,C2937:C2937)</f>
        <v>6464.32</v>
      </c>
      <c r="D2938" s="24" t="s">
        <v>1012</v>
      </c>
    </row>
    <row r="2939" spans="1:5" outlineLevel="2" x14ac:dyDescent="0.2">
      <c r="A2939" s="29">
        <v>44028</v>
      </c>
      <c r="B2939" s="1" t="s">
        <v>711</v>
      </c>
      <c r="C2939" s="2">
        <v>267.5</v>
      </c>
      <c r="D2939" s="5" t="str">
        <f t="shared" si="45"/>
        <v/>
      </c>
      <c r="E2939" t="s">
        <v>71</v>
      </c>
    </row>
    <row r="2940" spans="1:5" outlineLevel="2" x14ac:dyDescent="0.2">
      <c r="A2940" s="29">
        <v>44028</v>
      </c>
      <c r="B2940" s="1" t="s">
        <v>711</v>
      </c>
      <c r="C2940" s="2">
        <v>210</v>
      </c>
      <c r="D2940" s="5" t="str">
        <f t="shared" si="45"/>
        <v/>
      </c>
      <c r="E2940" t="s">
        <v>71</v>
      </c>
    </row>
    <row r="2941" spans="1:5" outlineLevel="2" x14ac:dyDescent="0.2">
      <c r="A2941" s="29">
        <v>44028</v>
      </c>
      <c r="B2941" s="1" t="s">
        <v>711</v>
      </c>
      <c r="C2941" s="2">
        <v>188</v>
      </c>
      <c r="D2941" s="5" t="str">
        <f t="shared" si="45"/>
        <v/>
      </c>
      <c r="E2941" t="s">
        <v>71</v>
      </c>
    </row>
    <row r="2942" spans="1:5" ht="15.75" outlineLevel="1" x14ac:dyDescent="0.25">
      <c r="A2942" s="25">
        <f>A2941</f>
        <v>44028</v>
      </c>
      <c r="B2942" s="26" t="str">
        <f>B2941</f>
        <v>LSS DIGITAL</v>
      </c>
      <c r="C2942" s="24">
        <f>SUBTOTAL(9,C2939:C2941)</f>
        <v>665.5</v>
      </c>
      <c r="D2942" s="24" t="s">
        <v>1012</v>
      </c>
    </row>
    <row r="2943" spans="1:5" outlineLevel="2" x14ac:dyDescent="0.2">
      <c r="A2943" s="29">
        <v>44028</v>
      </c>
      <c r="B2943" s="1" t="s">
        <v>712</v>
      </c>
      <c r="C2943" s="2">
        <v>391.28</v>
      </c>
      <c r="D2943" s="5" t="str">
        <f t="shared" si="45"/>
        <v/>
      </c>
      <c r="E2943" t="s">
        <v>65</v>
      </c>
    </row>
    <row r="2944" spans="1:5" outlineLevel="2" x14ac:dyDescent="0.2">
      <c r="A2944" s="29">
        <v>44028</v>
      </c>
      <c r="B2944" s="1" t="s">
        <v>712</v>
      </c>
      <c r="C2944" s="2">
        <v>16.5</v>
      </c>
      <c r="D2944" s="5" t="str">
        <f t="shared" si="45"/>
        <v/>
      </c>
      <c r="E2944" t="s">
        <v>65</v>
      </c>
    </row>
    <row r="2945" spans="1:5" ht="15.75" outlineLevel="1" x14ac:dyDescent="0.25">
      <c r="A2945" s="25">
        <f>A2944</f>
        <v>44028</v>
      </c>
      <c r="B2945" s="26" t="str">
        <f>B2944</f>
        <v>LUCKS MUSIC LIBRARY</v>
      </c>
      <c r="C2945" s="24">
        <f>SUBTOTAL(9,C2943:C2944)</f>
        <v>407.78</v>
      </c>
      <c r="D2945" s="24" t="s">
        <v>1012</v>
      </c>
    </row>
    <row r="2946" spans="1:5" outlineLevel="2" x14ac:dyDescent="0.2">
      <c r="A2946" s="29">
        <v>44028</v>
      </c>
      <c r="B2946" s="1" t="s">
        <v>713</v>
      </c>
      <c r="C2946" s="2">
        <v>2892.08</v>
      </c>
      <c r="D2946" s="5" t="str">
        <f t="shared" si="45"/>
        <v/>
      </c>
      <c r="E2946" t="s">
        <v>71</v>
      </c>
    </row>
    <row r="2947" spans="1:5" ht="15.75" outlineLevel="1" x14ac:dyDescent="0.25">
      <c r="A2947" s="25">
        <f>A2946</f>
        <v>44028</v>
      </c>
      <c r="B2947" s="26" t="str">
        <f>B2946</f>
        <v>MAC HAIK FORD</v>
      </c>
      <c r="C2947" s="24">
        <f>SUBTOTAL(9,C2946:C2946)</f>
        <v>2892.08</v>
      </c>
      <c r="D2947" s="24" t="s">
        <v>1012</v>
      </c>
    </row>
    <row r="2948" spans="1:5" outlineLevel="2" x14ac:dyDescent="0.2">
      <c r="A2948" s="29">
        <v>44028</v>
      </c>
      <c r="B2948" s="1" t="s">
        <v>15</v>
      </c>
      <c r="C2948" s="2">
        <v>1488.54</v>
      </c>
      <c r="D2948" s="5" t="str">
        <f t="shared" si="45"/>
        <v/>
      </c>
      <c r="E2948" t="s">
        <v>66</v>
      </c>
    </row>
    <row r="2949" spans="1:5" outlineLevel="2" x14ac:dyDescent="0.2">
      <c r="A2949" s="29">
        <v>44028</v>
      </c>
      <c r="B2949" s="1" t="s">
        <v>15</v>
      </c>
      <c r="C2949" s="2">
        <v>998.72</v>
      </c>
      <c r="D2949" s="5" t="str">
        <f t="shared" si="45"/>
        <v/>
      </c>
      <c r="E2949" t="s">
        <v>66</v>
      </c>
    </row>
    <row r="2950" spans="1:5" ht="15.75" outlineLevel="1" x14ac:dyDescent="0.25">
      <c r="A2950" s="25">
        <f>A2949</f>
        <v>44028</v>
      </c>
      <c r="B2950" s="26" t="str">
        <f>B2949</f>
        <v>MACKIN EDUCATIONAL RES</v>
      </c>
      <c r="C2950" s="24">
        <f>SUBTOTAL(9,C2948:C2949)</f>
        <v>2487.2600000000002</v>
      </c>
      <c r="D2950" s="24" t="s">
        <v>1012</v>
      </c>
    </row>
    <row r="2951" spans="1:5" outlineLevel="2" x14ac:dyDescent="0.2">
      <c r="A2951" s="29">
        <v>44028</v>
      </c>
      <c r="B2951" s="1" t="s">
        <v>384</v>
      </c>
      <c r="C2951" s="2">
        <v>503.17</v>
      </c>
      <c r="D2951" s="5" t="str">
        <f t="shared" si="45"/>
        <v/>
      </c>
      <c r="E2951" t="s">
        <v>65</v>
      </c>
    </row>
    <row r="2952" spans="1:5" ht="15.75" outlineLevel="1" x14ac:dyDescent="0.25">
      <c r="A2952" s="25">
        <f>A2951</f>
        <v>44028</v>
      </c>
      <c r="B2952" s="26" t="str">
        <f>B2951</f>
        <v>MARCO PRODUCTS INC</v>
      </c>
      <c r="C2952" s="24">
        <f>SUBTOTAL(9,C2951:C2951)</f>
        <v>503.17</v>
      </c>
      <c r="D2952" s="24" t="s">
        <v>1012</v>
      </c>
    </row>
    <row r="2953" spans="1:5" outlineLevel="2" x14ac:dyDescent="0.2">
      <c r="A2953" s="29">
        <v>44028</v>
      </c>
      <c r="B2953" s="1" t="s">
        <v>714</v>
      </c>
      <c r="C2953" s="2">
        <v>426.76</v>
      </c>
      <c r="D2953" s="5" t="str">
        <f t="shared" ref="D2953:D3015" si="46">IF(E2953="","TOTAL","")</f>
        <v/>
      </c>
      <c r="E2953" t="s">
        <v>65</v>
      </c>
    </row>
    <row r="2954" spans="1:5" outlineLevel="2" x14ac:dyDescent="0.2">
      <c r="A2954" s="29">
        <v>44028</v>
      </c>
      <c r="B2954" s="1" t="s">
        <v>714</v>
      </c>
      <c r="C2954" s="2">
        <v>6857.97</v>
      </c>
      <c r="D2954" s="5" t="str">
        <f t="shared" si="46"/>
        <v/>
      </c>
      <c r="E2954" t="s">
        <v>186</v>
      </c>
    </row>
    <row r="2955" spans="1:5" ht="15.75" outlineLevel="1" x14ac:dyDescent="0.25">
      <c r="A2955" s="25">
        <f>A2954</f>
        <v>44028</v>
      </c>
      <c r="B2955" s="26" t="str">
        <f>B2954</f>
        <v>MCCORMICK'S GROUP LLC</v>
      </c>
      <c r="C2955" s="24">
        <f>SUBTOTAL(9,C2953:C2954)</f>
        <v>7284.7300000000005</v>
      </c>
      <c r="D2955" s="24" t="s">
        <v>1012</v>
      </c>
    </row>
    <row r="2956" spans="1:5" outlineLevel="2" x14ac:dyDescent="0.2">
      <c r="A2956" s="29">
        <v>44028</v>
      </c>
      <c r="B2956" s="1" t="s">
        <v>715</v>
      </c>
      <c r="C2956" s="2">
        <v>1605.11</v>
      </c>
      <c r="D2956" s="5" t="str">
        <f t="shared" si="46"/>
        <v/>
      </c>
      <c r="E2956" t="s">
        <v>83</v>
      </c>
    </row>
    <row r="2957" spans="1:5" outlineLevel="2" x14ac:dyDescent="0.2">
      <c r="A2957" s="29">
        <v>44028</v>
      </c>
      <c r="B2957" s="1" t="s">
        <v>715</v>
      </c>
      <c r="C2957" s="2">
        <v>47634</v>
      </c>
      <c r="D2957" s="5" t="str">
        <f t="shared" si="46"/>
        <v/>
      </c>
      <c r="E2957" t="s">
        <v>394</v>
      </c>
    </row>
    <row r="2958" spans="1:5" outlineLevel="2" x14ac:dyDescent="0.2">
      <c r="A2958" s="29">
        <v>44028</v>
      </c>
      <c r="B2958" s="1" t="s">
        <v>715</v>
      </c>
      <c r="C2958" s="2">
        <v>7195.5</v>
      </c>
      <c r="D2958" s="5" t="str">
        <f t="shared" si="46"/>
        <v/>
      </c>
      <c r="E2958" t="s">
        <v>78</v>
      </c>
    </row>
    <row r="2959" spans="1:5" outlineLevel="2" x14ac:dyDescent="0.2">
      <c r="A2959" s="29">
        <v>44028</v>
      </c>
      <c r="B2959" s="1" t="s">
        <v>715</v>
      </c>
      <c r="C2959" s="2">
        <v>14400</v>
      </c>
      <c r="D2959" s="5" t="str">
        <f t="shared" si="46"/>
        <v/>
      </c>
      <c r="E2959" t="s">
        <v>78</v>
      </c>
    </row>
    <row r="2960" spans="1:5" ht="15.75" outlineLevel="1" x14ac:dyDescent="0.25">
      <c r="A2960" s="25">
        <f>A2959</f>
        <v>44028</v>
      </c>
      <c r="B2960" s="26" t="str">
        <f>B2959</f>
        <v>MCGRAW-HILL SCHOOL EDUCATION HOLDIN</v>
      </c>
      <c r="C2960" s="24">
        <f>SUBTOTAL(9,C2956:C2959)</f>
        <v>70834.61</v>
      </c>
      <c r="D2960" s="24" t="s">
        <v>1012</v>
      </c>
    </row>
    <row r="2961" spans="1:5" outlineLevel="2" x14ac:dyDescent="0.2">
      <c r="A2961" s="29">
        <v>44028</v>
      </c>
      <c r="B2961" s="1" t="s">
        <v>161</v>
      </c>
      <c r="C2961" s="2">
        <v>64.099999999999994</v>
      </c>
      <c r="D2961" s="5" t="str">
        <f t="shared" si="46"/>
        <v/>
      </c>
      <c r="E2961" t="s">
        <v>186</v>
      </c>
    </row>
    <row r="2962" spans="1:5" outlineLevel="2" x14ac:dyDescent="0.2">
      <c r="A2962" s="29">
        <v>44028</v>
      </c>
      <c r="B2962" s="1" t="s">
        <v>161</v>
      </c>
      <c r="C2962" s="2">
        <v>10346.040000000001</v>
      </c>
      <c r="D2962" s="5" t="str">
        <f t="shared" si="46"/>
        <v/>
      </c>
      <c r="E2962" t="s">
        <v>186</v>
      </c>
    </row>
    <row r="2963" spans="1:5" outlineLevel="2" x14ac:dyDescent="0.2">
      <c r="A2963" s="29">
        <v>44028</v>
      </c>
      <c r="B2963" s="1" t="s">
        <v>161</v>
      </c>
      <c r="C2963" s="2">
        <v>52.9</v>
      </c>
      <c r="D2963" s="5" t="str">
        <f t="shared" si="46"/>
        <v/>
      </c>
      <c r="E2963" t="s">
        <v>65</v>
      </c>
    </row>
    <row r="2964" spans="1:5" outlineLevel="2" x14ac:dyDescent="0.2">
      <c r="A2964" s="29">
        <v>44028</v>
      </c>
      <c r="B2964" s="1" t="s">
        <v>161</v>
      </c>
      <c r="C2964" s="2">
        <v>52.9</v>
      </c>
      <c r="D2964" s="5" t="str">
        <f t="shared" si="46"/>
        <v/>
      </c>
      <c r="E2964" t="s">
        <v>65</v>
      </c>
    </row>
    <row r="2965" spans="1:5" outlineLevel="2" x14ac:dyDescent="0.2">
      <c r="A2965" s="29">
        <v>44028</v>
      </c>
      <c r="B2965" s="1" t="s">
        <v>161</v>
      </c>
      <c r="C2965" s="2">
        <v>84.64</v>
      </c>
      <c r="D2965" s="5" t="str">
        <f t="shared" si="46"/>
        <v/>
      </c>
      <c r="E2965" t="s">
        <v>65</v>
      </c>
    </row>
    <row r="2966" spans="1:5" outlineLevel="2" x14ac:dyDescent="0.2">
      <c r="A2966" s="29">
        <v>44028</v>
      </c>
      <c r="B2966" s="1" t="s">
        <v>161</v>
      </c>
      <c r="C2966" s="2">
        <v>91.32</v>
      </c>
      <c r="D2966" s="5" t="str">
        <f t="shared" si="46"/>
        <v/>
      </c>
      <c r="E2966" t="s">
        <v>186</v>
      </c>
    </row>
    <row r="2967" spans="1:5" outlineLevel="2" x14ac:dyDescent="0.2">
      <c r="A2967" s="29">
        <v>44028</v>
      </c>
      <c r="B2967" s="1" t="s">
        <v>161</v>
      </c>
      <c r="C2967" s="2">
        <v>6.27</v>
      </c>
      <c r="D2967" s="5" t="str">
        <f t="shared" si="46"/>
        <v/>
      </c>
      <c r="E2967" t="s">
        <v>65</v>
      </c>
    </row>
    <row r="2968" spans="1:5" ht="15.75" outlineLevel="1" x14ac:dyDescent="0.25">
      <c r="A2968" s="25">
        <f>A2967</f>
        <v>44028</v>
      </c>
      <c r="B2968" s="26" t="str">
        <f>B2967</f>
        <v>MEDCO SUPPLY COMPANY</v>
      </c>
      <c r="C2968" s="24">
        <f>SUBTOTAL(9,C2961:C2967)</f>
        <v>10698.17</v>
      </c>
      <c r="D2968" s="24" t="s">
        <v>1012</v>
      </c>
    </row>
    <row r="2969" spans="1:5" outlineLevel="2" x14ac:dyDescent="0.2">
      <c r="A2969" s="29">
        <v>44028</v>
      </c>
      <c r="B2969" s="1" t="s">
        <v>280</v>
      </c>
      <c r="C2969" s="2">
        <v>9083</v>
      </c>
      <c r="D2969" s="5" t="str">
        <f t="shared" si="46"/>
        <v/>
      </c>
      <c r="E2969" t="s">
        <v>92</v>
      </c>
    </row>
    <row r="2970" spans="1:5" ht="15.75" outlineLevel="1" x14ac:dyDescent="0.25">
      <c r="A2970" s="25">
        <f>A2969</f>
        <v>44028</v>
      </c>
      <c r="B2970" s="26" t="str">
        <f>B2969</f>
        <v>MEDICAL AIR SERVICES ASSOCIATION INC</v>
      </c>
      <c r="C2970" s="24">
        <f>SUBTOTAL(9,C2969:C2969)</f>
        <v>9083</v>
      </c>
      <c r="D2970" s="24" t="s">
        <v>1012</v>
      </c>
    </row>
    <row r="2971" spans="1:5" outlineLevel="2" x14ac:dyDescent="0.2">
      <c r="A2971" s="29">
        <v>44028</v>
      </c>
      <c r="B2971" s="1" t="s">
        <v>481</v>
      </c>
      <c r="C2971" s="2">
        <v>775</v>
      </c>
      <c r="D2971" s="5" t="str">
        <f t="shared" si="46"/>
        <v/>
      </c>
      <c r="E2971" t="s">
        <v>88</v>
      </c>
    </row>
    <row r="2972" spans="1:5" ht="15.75" outlineLevel="1" x14ac:dyDescent="0.25">
      <c r="A2972" s="25">
        <f>A2971</f>
        <v>44028</v>
      </c>
      <c r="B2972" s="26" t="str">
        <f>B2971</f>
        <v>MEDICAL COLLEAGUES OF TEXAS</v>
      </c>
      <c r="C2972" s="24">
        <f>SUBTOTAL(9,C2971:C2971)</f>
        <v>775</v>
      </c>
      <c r="D2972" s="24" t="s">
        <v>1012</v>
      </c>
    </row>
    <row r="2973" spans="1:5" outlineLevel="2" x14ac:dyDescent="0.2">
      <c r="A2973" s="29">
        <v>44028</v>
      </c>
      <c r="B2973" s="1" t="s">
        <v>139</v>
      </c>
      <c r="C2973" s="2">
        <v>499.98</v>
      </c>
      <c r="D2973" s="5" t="str">
        <f t="shared" si="46"/>
        <v/>
      </c>
      <c r="E2973" t="s">
        <v>85</v>
      </c>
    </row>
    <row r="2974" spans="1:5" outlineLevel="2" x14ac:dyDescent="0.2">
      <c r="A2974" s="29">
        <v>44028</v>
      </c>
      <c r="B2974" s="1" t="s">
        <v>139</v>
      </c>
      <c r="C2974" s="2">
        <v>537.58000000000004</v>
      </c>
      <c r="D2974" s="5" t="str">
        <f t="shared" si="46"/>
        <v/>
      </c>
      <c r="E2974" t="s">
        <v>85</v>
      </c>
    </row>
    <row r="2975" spans="1:5" outlineLevel="2" x14ac:dyDescent="0.2">
      <c r="A2975" s="29">
        <v>44028</v>
      </c>
      <c r="B2975" s="1" t="s">
        <v>139</v>
      </c>
      <c r="C2975" s="2">
        <v>112.5</v>
      </c>
      <c r="D2975" s="5" t="str">
        <f t="shared" si="46"/>
        <v/>
      </c>
      <c r="E2975" t="s">
        <v>85</v>
      </c>
    </row>
    <row r="2976" spans="1:5" ht="15.75" outlineLevel="1" x14ac:dyDescent="0.25">
      <c r="A2976" s="25">
        <f>A2975</f>
        <v>44028</v>
      </c>
      <c r="B2976" s="26" t="str">
        <f>B2975</f>
        <v>MEMORIAL MUD</v>
      </c>
      <c r="C2976" s="24">
        <f>SUBTOTAL(9,C2973:C2975)</f>
        <v>1150.06</v>
      </c>
      <c r="D2976" s="24" t="s">
        <v>1012</v>
      </c>
    </row>
    <row r="2977" spans="1:5" outlineLevel="2" x14ac:dyDescent="0.2">
      <c r="A2977" s="29">
        <v>44028</v>
      </c>
      <c r="B2977" s="1" t="s">
        <v>448</v>
      </c>
      <c r="C2977" s="2">
        <v>580.64</v>
      </c>
      <c r="D2977" s="5" t="str">
        <f t="shared" si="46"/>
        <v/>
      </c>
      <c r="E2977" t="s">
        <v>65</v>
      </c>
    </row>
    <row r="2978" spans="1:5" ht="15.75" outlineLevel="1" x14ac:dyDescent="0.25">
      <c r="A2978" s="25">
        <f>A2977</f>
        <v>44028</v>
      </c>
      <c r="B2978" s="26" t="str">
        <f>B2977</f>
        <v>MENTORING MINDS LP</v>
      </c>
      <c r="C2978" s="24">
        <f>SUBTOTAL(9,C2977:C2977)</f>
        <v>580.64</v>
      </c>
      <c r="D2978" s="24" t="s">
        <v>1012</v>
      </c>
    </row>
    <row r="2979" spans="1:5" outlineLevel="2" x14ac:dyDescent="0.2">
      <c r="A2979" s="29">
        <v>44028</v>
      </c>
      <c r="B2979" s="1" t="s">
        <v>281</v>
      </c>
      <c r="C2979" s="2">
        <v>174756.24</v>
      </c>
      <c r="D2979" s="5" t="str">
        <f t="shared" si="46"/>
        <v/>
      </c>
      <c r="E2979" t="s">
        <v>92</v>
      </c>
    </row>
    <row r="2980" spans="1:5" ht="15.75" outlineLevel="1" x14ac:dyDescent="0.25">
      <c r="A2980" s="25">
        <f>A2979</f>
        <v>44028</v>
      </c>
      <c r="B2980" s="26" t="str">
        <f>B2979</f>
        <v>METLIFE</v>
      </c>
      <c r="C2980" s="24">
        <f>SUBTOTAL(9,C2979:C2979)</f>
        <v>174756.24</v>
      </c>
      <c r="D2980" s="24" t="s">
        <v>1012</v>
      </c>
    </row>
    <row r="2981" spans="1:5" outlineLevel="2" x14ac:dyDescent="0.2">
      <c r="A2981" s="29">
        <v>44028</v>
      </c>
      <c r="B2981" s="1" t="s">
        <v>223</v>
      </c>
      <c r="C2981" s="2">
        <v>22484</v>
      </c>
      <c r="D2981" s="5" t="str">
        <f t="shared" si="46"/>
        <v/>
      </c>
      <c r="E2981" t="s">
        <v>186</v>
      </c>
    </row>
    <row r="2982" spans="1:5" outlineLevel="2" x14ac:dyDescent="0.2">
      <c r="A2982" s="29">
        <v>44028</v>
      </c>
      <c r="B2982" s="1" t="s">
        <v>223</v>
      </c>
      <c r="C2982" s="2">
        <v>319</v>
      </c>
      <c r="D2982" s="5" t="str">
        <f t="shared" si="46"/>
        <v/>
      </c>
      <c r="E2982" t="s">
        <v>186</v>
      </c>
    </row>
    <row r="2983" spans="1:5" ht="15.75" outlineLevel="1" x14ac:dyDescent="0.25">
      <c r="A2983" s="25">
        <f>A2982</f>
        <v>44028</v>
      </c>
      <c r="B2983" s="26" t="str">
        <f>B2982</f>
        <v>MFAC LLC</v>
      </c>
      <c r="C2983" s="24">
        <f>SUBTOTAL(9,C2981:C2982)</f>
        <v>22803</v>
      </c>
      <c r="D2983" s="24" t="s">
        <v>1012</v>
      </c>
    </row>
    <row r="2984" spans="1:5" outlineLevel="2" x14ac:dyDescent="0.2">
      <c r="A2984" s="29">
        <v>44028</v>
      </c>
      <c r="B2984" s="1" t="s">
        <v>172</v>
      </c>
      <c r="C2984" s="2">
        <v>76436.259999999995</v>
      </c>
      <c r="D2984" s="5" t="str">
        <f t="shared" si="46"/>
        <v/>
      </c>
      <c r="E2984" t="s">
        <v>145</v>
      </c>
    </row>
    <row r="2985" spans="1:5" ht="15.75" outlineLevel="1" x14ac:dyDescent="0.25">
      <c r="A2985" s="25">
        <f>A2984</f>
        <v>44028</v>
      </c>
      <c r="B2985" s="26" t="str">
        <f>B2984</f>
        <v>MIDAMERICAN ENERGY SERVICES LLC</v>
      </c>
      <c r="C2985" s="24">
        <f>SUBTOTAL(9,C2984:C2984)</f>
        <v>76436.259999999995</v>
      </c>
      <c r="D2985" s="24" t="s">
        <v>1012</v>
      </c>
    </row>
    <row r="2986" spans="1:5" outlineLevel="2" x14ac:dyDescent="0.2">
      <c r="A2986" s="29">
        <v>44028</v>
      </c>
      <c r="B2986" s="1" t="s">
        <v>716</v>
      </c>
      <c r="C2986" s="2">
        <v>400.03</v>
      </c>
      <c r="D2986" s="5" t="str">
        <f t="shared" si="46"/>
        <v/>
      </c>
      <c r="E2986" t="s">
        <v>65</v>
      </c>
    </row>
    <row r="2987" spans="1:5" ht="15.75" outlineLevel="1" x14ac:dyDescent="0.25">
      <c r="A2987" s="25">
        <f>A2986</f>
        <v>44028</v>
      </c>
      <c r="B2987" s="26" t="str">
        <f>B2986</f>
        <v>MIDWEST TECHNOLOGY PRODUCTS</v>
      </c>
      <c r="C2987" s="24">
        <f>SUBTOTAL(9,C2986:C2986)</f>
        <v>400.03</v>
      </c>
      <c r="D2987" s="24" t="s">
        <v>1012</v>
      </c>
    </row>
    <row r="2988" spans="1:5" outlineLevel="2" x14ac:dyDescent="0.2">
      <c r="A2988" s="29">
        <v>44028</v>
      </c>
      <c r="B2988" s="1" t="s">
        <v>717</v>
      </c>
      <c r="C2988" s="2">
        <v>1700</v>
      </c>
      <c r="D2988" s="5" t="str">
        <f t="shared" si="46"/>
        <v/>
      </c>
      <c r="E2988" t="s">
        <v>63</v>
      </c>
    </row>
    <row r="2989" spans="1:5" ht="15.75" outlineLevel="1" x14ac:dyDescent="0.25">
      <c r="A2989" s="25">
        <f>A2988</f>
        <v>44028</v>
      </c>
      <c r="B2989" s="26" t="str">
        <f>B2988</f>
        <v>J. MICHAEL MIZE</v>
      </c>
      <c r="C2989" s="24">
        <f>SUBTOTAL(9,C2988:C2988)</f>
        <v>1700</v>
      </c>
      <c r="D2989" s="24" t="s">
        <v>1012</v>
      </c>
    </row>
    <row r="2990" spans="1:5" outlineLevel="2" x14ac:dyDescent="0.2">
      <c r="A2990" s="29">
        <v>44028</v>
      </c>
      <c r="B2990" s="1" t="s">
        <v>193</v>
      </c>
      <c r="C2990" s="2">
        <v>125.42</v>
      </c>
      <c r="D2990" s="5" t="str">
        <f t="shared" si="46"/>
        <v/>
      </c>
      <c r="E2990" t="s">
        <v>67</v>
      </c>
    </row>
    <row r="2991" spans="1:5" outlineLevel="2" x14ac:dyDescent="0.2">
      <c r="A2991" s="29">
        <v>44028</v>
      </c>
      <c r="B2991" s="1" t="s">
        <v>193</v>
      </c>
      <c r="C2991" s="2">
        <v>613</v>
      </c>
      <c r="D2991" s="5" t="str">
        <f t="shared" si="46"/>
        <v/>
      </c>
      <c r="E2991" t="s">
        <v>67</v>
      </c>
    </row>
    <row r="2992" spans="1:5" outlineLevel="2" x14ac:dyDescent="0.2">
      <c r="A2992" s="29">
        <v>44028</v>
      </c>
      <c r="B2992" s="1" t="s">
        <v>193</v>
      </c>
      <c r="C2992" s="2">
        <v>735.26</v>
      </c>
      <c r="D2992" s="5" t="str">
        <f t="shared" si="46"/>
        <v/>
      </c>
      <c r="E2992" t="s">
        <v>67</v>
      </c>
    </row>
    <row r="2993" spans="1:5" ht="15.75" outlineLevel="1" x14ac:dyDescent="0.25">
      <c r="A2993" s="25">
        <f>A2992</f>
        <v>44028</v>
      </c>
      <c r="B2993" s="26" t="str">
        <f>B2992</f>
        <v>MORRISON SUPPLY COMPANY LLC</v>
      </c>
      <c r="C2993" s="24">
        <f>SUBTOTAL(9,C2990:C2992)</f>
        <v>1473.6799999999998</v>
      </c>
      <c r="D2993" s="24" t="s">
        <v>1012</v>
      </c>
    </row>
    <row r="2994" spans="1:5" outlineLevel="2" x14ac:dyDescent="0.2">
      <c r="A2994" s="29">
        <v>44028</v>
      </c>
      <c r="B2994" s="1" t="s">
        <v>718</v>
      </c>
      <c r="C2994" s="2">
        <v>552.6</v>
      </c>
      <c r="D2994" s="5" t="str">
        <f t="shared" si="46"/>
        <v/>
      </c>
      <c r="E2994" t="s">
        <v>65</v>
      </c>
    </row>
    <row r="2995" spans="1:5" ht="15.75" outlineLevel="1" x14ac:dyDescent="0.25">
      <c r="A2995" s="25">
        <f>A2994</f>
        <v>44028</v>
      </c>
      <c r="B2995" s="26" t="str">
        <f>B2994</f>
        <v>CHEERLEADING COMPANY</v>
      </c>
      <c r="C2995" s="24">
        <f>SUBTOTAL(9,C2994:C2994)</f>
        <v>552.6</v>
      </c>
      <c r="D2995" s="24" t="s">
        <v>1012</v>
      </c>
    </row>
    <row r="2996" spans="1:5" outlineLevel="2" x14ac:dyDescent="0.2">
      <c r="A2996" s="29">
        <v>44028</v>
      </c>
      <c r="B2996" s="1" t="s">
        <v>480</v>
      </c>
      <c r="C2996" s="2">
        <v>31.4</v>
      </c>
      <c r="D2996" s="5" t="str">
        <f t="shared" si="46"/>
        <v/>
      </c>
      <c r="E2996" t="s">
        <v>394</v>
      </c>
    </row>
    <row r="2997" spans="1:5" ht="15.75" outlineLevel="1" x14ac:dyDescent="0.25">
      <c r="A2997" s="25">
        <f>A2996</f>
        <v>44028</v>
      </c>
      <c r="B2997" s="26" t="str">
        <f>B2996</f>
        <v>MPS</v>
      </c>
      <c r="C2997" s="24">
        <f>SUBTOTAL(9,C2996:C2996)</f>
        <v>31.4</v>
      </c>
      <c r="D2997" s="24" t="s">
        <v>1012</v>
      </c>
    </row>
    <row r="2998" spans="1:5" outlineLevel="2" x14ac:dyDescent="0.2">
      <c r="A2998" s="29">
        <v>44028</v>
      </c>
      <c r="B2998" s="1" t="s">
        <v>194</v>
      </c>
      <c r="C2998" s="2">
        <v>1536.12</v>
      </c>
      <c r="D2998" s="5" t="str">
        <f t="shared" si="46"/>
        <v/>
      </c>
      <c r="E2998" t="s">
        <v>76</v>
      </c>
    </row>
    <row r="2999" spans="1:5" ht="15.75" outlineLevel="1" x14ac:dyDescent="0.25">
      <c r="A2999" s="25">
        <f>A2998</f>
        <v>44028</v>
      </c>
      <c r="B2999" s="26" t="str">
        <f>B2998</f>
        <v>MSC INDUSTRIAL SUPPLY CO</v>
      </c>
      <c r="C2999" s="24">
        <f>SUBTOTAL(9,C2998:C2998)</f>
        <v>1536.12</v>
      </c>
      <c r="D2999" s="24" t="s">
        <v>1012</v>
      </c>
    </row>
    <row r="3000" spans="1:5" outlineLevel="2" x14ac:dyDescent="0.2">
      <c r="A3000" s="29">
        <v>44028</v>
      </c>
      <c r="B3000" s="1" t="s">
        <v>386</v>
      </c>
      <c r="C3000" s="2">
        <v>220</v>
      </c>
      <c r="D3000" s="5" t="str">
        <f t="shared" si="46"/>
        <v/>
      </c>
      <c r="E3000" t="s">
        <v>65</v>
      </c>
    </row>
    <row r="3001" spans="1:5" ht="15.75" outlineLevel="1" x14ac:dyDescent="0.25">
      <c r="A3001" s="25">
        <f>A3000</f>
        <v>44028</v>
      </c>
      <c r="B3001" s="26" t="str">
        <f>B3000</f>
        <v>MUSIC IN MOTION INC</v>
      </c>
      <c r="C3001" s="24">
        <f>SUBTOTAL(9,C3000:C3000)</f>
        <v>220</v>
      </c>
      <c r="D3001" s="24" t="s">
        <v>1012</v>
      </c>
    </row>
    <row r="3002" spans="1:5" outlineLevel="2" x14ac:dyDescent="0.2">
      <c r="A3002" s="29">
        <v>44028</v>
      </c>
      <c r="B3002" s="1" t="s">
        <v>349</v>
      </c>
      <c r="C3002" s="2">
        <v>141</v>
      </c>
      <c r="D3002" s="5" t="str">
        <f t="shared" si="46"/>
        <v/>
      </c>
      <c r="E3002" t="s">
        <v>68</v>
      </c>
    </row>
    <row r="3003" spans="1:5" ht="15.75" outlineLevel="1" x14ac:dyDescent="0.25">
      <c r="A3003" s="25">
        <f>A3002</f>
        <v>44028</v>
      </c>
      <c r="B3003" s="26" t="str">
        <f>B3002</f>
        <v>NATIONAL SCIENCE TEACHERS ASSOCIATION</v>
      </c>
      <c r="C3003" s="24">
        <f>SUBTOTAL(9,C3002:C3002)</f>
        <v>141</v>
      </c>
      <c r="D3003" s="24" t="s">
        <v>1012</v>
      </c>
    </row>
    <row r="3004" spans="1:5" outlineLevel="2" x14ac:dyDescent="0.2">
      <c r="A3004" s="29">
        <v>44028</v>
      </c>
      <c r="B3004" s="1" t="s">
        <v>349</v>
      </c>
      <c r="C3004" s="2">
        <v>552.19000000000005</v>
      </c>
      <c r="D3004" s="5" t="str">
        <f t="shared" si="46"/>
        <v/>
      </c>
      <c r="E3004" t="s">
        <v>186</v>
      </c>
    </row>
    <row r="3005" spans="1:5" outlineLevel="2" x14ac:dyDescent="0.2">
      <c r="A3005" s="29">
        <v>44028</v>
      </c>
      <c r="B3005" s="1" t="s">
        <v>349</v>
      </c>
      <c r="C3005" s="2">
        <v>40.28</v>
      </c>
      <c r="D3005" s="5" t="str">
        <f t="shared" si="46"/>
        <v/>
      </c>
      <c r="E3005" t="s">
        <v>186</v>
      </c>
    </row>
    <row r="3006" spans="1:5" ht="15.75" outlineLevel="1" x14ac:dyDescent="0.25">
      <c r="A3006" s="25">
        <f>A3005</f>
        <v>44028</v>
      </c>
      <c r="B3006" s="26" t="str">
        <f>B3005</f>
        <v>NATIONAL SCIENCE TEACHERS ASSOCIATION</v>
      </c>
      <c r="C3006" s="24">
        <f>SUBTOTAL(9,C3004:C3005)</f>
        <v>592.47</v>
      </c>
      <c r="D3006" s="24" t="s">
        <v>1012</v>
      </c>
    </row>
    <row r="3007" spans="1:5" outlineLevel="2" x14ac:dyDescent="0.2">
      <c r="A3007" s="29">
        <v>44028</v>
      </c>
      <c r="B3007" s="1" t="s">
        <v>371</v>
      </c>
      <c r="C3007" s="2">
        <v>11143.44</v>
      </c>
      <c r="D3007" s="5" t="str">
        <f t="shared" si="46"/>
        <v/>
      </c>
      <c r="E3007" t="s">
        <v>76</v>
      </c>
    </row>
    <row r="3008" spans="1:5" ht="15.75" outlineLevel="1" x14ac:dyDescent="0.25">
      <c r="A3008" s="25">
        <f>A3007</f>
        <v>44028</v>
      </c>
      <c r="B3008" s="26" t="str">
        <f>B3007</f>
        <v>NATIONAL ART &amp; SCHOOL SUPPLIES</v>
      </c>
      <c r="C3008" s="24">
        <f>SUBTOTAL(9,C3007:C3007)</f>
        <v>11143.44</v>
      </c>
      <c r="D3008" s="24" t="s">
        <v>1012</v>
      </c>
    </row>
    <row r="3009" spans="1:5" outlineLevel="2" x14ac:dyDescent="0.2">
      <c r="A3009" s="29">
        <v>44028</v>
      </c>
      <c r="B3009" s="1" t="s">
        <v>259</v>
      </c>
      <c r="C3009" s="2">
        <v>60060.75</v>
      </c>
      <c r="D3009" s="5" t="str">
        <f t="shared" si="46"/>
        <v/>
      </c>
      <c r="E3009" t="s">
        <v>394</v>
      </c>
    </row>
    <row r="3010" spans="1:5" outlineLevel="2" x14ac:dyDescent="0.2">
      <c r="A3010" s="29">
        <v>44028</v>
      </c>
      <c r="B3010" s="1" t="s">
        <v>259</v>
      </c>
      <c r="C3010" s="2">
        <v>52604.5</v>
      </c>
      <c r="D3010" s="5" t="str">
        <f t="shared" si="46"/>
        <v/>
      </c>
      <c r="E3010" t="s">
        <v>394</v>
      </c>
    </row>
    <row r="3011" spans="1:5" outlineLevel="2" x14ac:dyDescent="0.2">
      <c r="A3011" s="29">
        <v>44028</v>
      </c>
      <c r="B3011" s="1" t="s">
        <v>259</v>
      </c>
      <c r="C3011" s="2">
        <v>8100</v>
      </c>
      <c r="D3011" s="5" t="str">
        <f t="shared" si="46"/>
        <v/>
      </c>
      <c r="E3011" t="s">
        <v>394</v>
      </c>
    </row>
    <row r="3012" spans="1:5" outlineLevel="2" x14ac:dyDescent="0.2">
      <c r="A3012" s="29">
        <v>44028</v>
      </c>
      <c r="B3012" s="1" t="s">
        <v>259</v>
      </c>
      <c r="C3012" s="2">
        <v>19126</v>
      </c>
      <c r="D3012" s="5" t="str">
        <f t="shared" si="46"/>
        <v/>
      </c>
      <c r="E3012" t="s">
        <v>78</v>
      </c>
    </row>
    <row r="3013" spans="1:5" outlineLevel="2" x14ac:dyDescent="0.2">
      <c r="A3013" s="29">
        <v>44028</v>
      </c>
      <c r="B3013" s="1" t="s">
        <v>259</v>
      </c>
      <c r="C3013" s="2">
        <v>19840</v>
      </c>
      <c r="D3013" s="5" t="str">
        <f t="shared" si="46"/>
        <v/>
      </c>
      <c r="E3013" t="s">
        <v>394</v>
      </c>
    </row>
    <row r="3014" spans="1:5" outlineLevel="2" x14ac:dyDescent="0.2">
      <c r="A3014" s="29">
        <v>44028</v>
      </c>
      <c r="B3014" s="1" t="s">
        <v>259</v>
      </c>
      <c r="C3014" s="2">
        <v>10800</v>
      </c>
      <c r="D3014" s="5" t="str">
        <f t="shared" si="46"/>
        <v/>
      </c>
      <c r="E3014" t="s">
        <v>394</v>
      </c>
    </row>
    <row r="3015" spans="1:5" outlineLevel="2" x14ac:dyDescent="0.2">
      <c r="A3015" s="29">
        <v>44028</v>
      </c>
      <c r="B3015" s="1" t="s">
        <v>259</v>
      </c>
      <c r="C3015" s="2">
        <v>37397.5</v>
      </c>
      <c r="D3015" s="5" t="str">
        <f t="shared" si="46"/>
        <v/>
      </c>
      <c r="E3015" t="s">
        <v>394</v>
      </c>
    </row>
    <row r="3016" spans="1:5" outlineLevel="2" x14ac:dyDescent="0.2">
      <c r="A3016" s="29">
        <v>44028</v>
      </c>
      <c r="B3016" s="1" t="s">
        <v>259</v>
      </c>
      <c r="C3016" s="2">
        <v>40500</v>
      </c>
      <c r="D3016" s="5" t="str">
        <f t="shared" ref="D3016:D3079" si="47">IF(E3016="","TOTAL","")</f>
        <v/>
      </c>
      <c r="E3016" t="s">
        <v>394</v>
      </c>
    </row>
    <row r="3017" spans="1:5" outlineLevel="2" x14ac:dyDescent="0.2">
      <c r="A3017" s="29">
        <v>44028</v>
      </c>
      <c r="B3017" s="1" t="s">
        <v>259</v>
      </c>
      <c r="C3017" s="2">
        <v>18600</v>
      </c>
      <c r="D3017" s="5" t="str">
        <f t="shared" si="47"/>
        <v/>
      </c>
      <c r="E3017" t="s">
        <v>394</v>
      </c>
    </row>
    <row r="3018" spans="1:5" outlineLevel="2" x14ac:dyDescent="0.2">
      <c r="A3018" s="29">
        <v>44028</v>
      </c>
      <c r="B3018" s="1" t="s">
        <v>259</v>
      </c>
      <c r="C3018" s="2">
        <v>235200</v>
      </c>
      <c r="D3018" s="5" t="str">
        <f t="shared" si="47"/>
        <v/>
      </c>
      <c r="E3018" t="s">
        <v>394</v>
      </c>
    </row>
    <row r="3019" spans="1:5" outlineLevel="2" x14ac:dyDescent="0.2">
      <c r="A3019" s="29">
        <v>44028</v>
      </c>
      <c r="B3019" s="1" t="s">
        <v>259</v>
      </c>
      <c r="C3019" s="2">
        <v>164050</v>
      </c>
      <c r="D3019" s="5" t="str">
        <f t="shared" si="47"/>
        <v/>
      </c>
      <c r="E3019" t="s">
        <v>394</v>
      </c>
    </row>
    <row r="3020" spans="1:5" ht="15.75" outlineLevel="1" x14ac:dyDescent="0.25">
      <c r="A3020" s="25">
        <f>A3019</f>
        <v>44028</v>
      </c>
      <c r="B3020" s="26" t="str">
        <f>B3019</f>
        <v>CENGAGE LEARNING INC</v>
      </c>
      <c r="C3020" s="24">
        <f>SUBTOTAL(9,C3009:C3019)</f>
        <v>666278.75</v>
      </c>
      <c r="D3020" s="24" t="s">
        <v>1012</v>
      </c>
    </row>
    <row r="3021" spans="1:5" outlineLevel="2" x14ac:dyDescent="0.2">
      <c r="A3021" s="29">
        <v>44028</v>
      </c>
      <c r="B3021" s="1" t="s">
        <v>389</v>
      </c>
      <c r="C3021" s="2">
        <v>705</v>
      </c>
      <c r="D3021" s="5" t="str">
        <f t="shared" si="47"/>
        <v/>
      </c>
      <c r="E3021" t="s">
        <v>63</v>
      </c>
    </row>
    <row r="3022" spans="1:5" ht="15.75" outlineLevel="1" x14ac:dyDescent="0.25">
      <c r="A3022" s="25">
        <f>A3021</f>
        <v>44028</v>
      </c>
      <c r="B3022" s="26" t="str">
        <f>B3021</f>
        <v>NATIONAL SIGNS LLC</v>
      </c>
      <c r="C3022" s="24">
        <f>SUBTOTAL(9,C3021:C3021)</f>
        <v>705</v>
      </c>
      <c r="D3022" s="24" t="s">
        <v>1012</v>
      </c>
    </row>
    <row r="3023" spans="1:5" outlineLevel="2" x14ac:dyDescent="0.2">
      <c r="A3023" s="29">
        <v>44028</v>
      </c>
      <c r="B3023" s="1" t="s">
        <v>350</v>
      </c>
      <c r="C3023" s="2">
        <v>52.25</v>
      </c>
      <c r="D3023" s="5" t="str">
        <f t="shared" si="47"/>
        <v/>
      </c>
      <c r="E3023" t="s">
        <v>63</v>
      </c>
    </row>
    <row r="3024" spans="1:5" outlineLevel="2" x14ac:dyDescent="0.2">
      <c r="A3024" s="29">
        <v>44028</v>
      </c>
      <c r="B3024" s="1" t="s">
        <v>350</v>
      </c>
      <c r="C3024" s="2">
        <v>437.5</v>
      </c>
      <c r="D3024" s="5" t="str">
        <f t="shared" si="47"/>
        <v/>
      </c>
      <c r="E3024" t="s">
        <v>77</v>
      </c>
    </row>
    <row r="3025" spans="1:5" outlineLevel="2" x14ac:dyDescent="0.2">
      <c r="A3025" s="29">
        <v>44028</v>
      </c>
      <c r="B3025" s="1" t="s">
        <v>350</v>
      </c>
      <c r="C3025" s="2">
        <v>3744</v>
      </c>
      <c r="D3025" s="5" t="str">
        <f t="shared" si="47"/>
        <v/>
      </c>
      <c r="E3025" t="s">
        <v>78</v>
      </c>
    </row>
    <row r="3026" spans="1:5" ht="15.75" outlineLevel="1" x14ac:dyDescent="0.25">
      <c r="A3026" s="25">
        <f>A3025</f>
        <v>44028</v>
      </c>
      <c r="B3026" s="26" t="str">
        <f>B3025</f>
        <v>NCS PEARSON INC</v>
      </c>
      <c r="C3026" s="24">
        <f>SUBTOTAL(9,C3023:C3025)</f>
        <v>4233.75</v>
      </c>
      <c r="D3026" s="24" t="s">
        <v>1012</v>
      </c>
    </row>
    <row r="3027" spans="1:5" outlineLevel="2" x14ac:dyDescent="0.2">
      <c r="A3027" s="29">
        <v>44028</v>
      </c>
      <c r="B3027" s="1" t="s">
        <v>154</v>
      </c>
      <c r="C3027" s="2">
        <v>4920</v>
      </c>
      <c r="D3027" s="5" t="str">
        <f t="shared" si="47"/>
        <v/>
      </c>
      <c r="E3027" t="s">
        <v>186</v>
      </c>
    </row>
    <row r="3028" spans="1:5" outlineLevel="2" x14ac:dyDescent="0.2">
      <c r="A3028" s="29">
        <v>44028</v>
      </c>
      <c r="B3028" s="1" t="s">
        <v>154</v>
      </c>
      <c r="C3028" s="2">
        <v>7650</v>
      </c>
      <c r="D3028" s="5" t="str">
        <f t="shared" si="47"/>
        <v/>
      </c>
      <c r="E3028" t="s">
        <v>186</v>
      </c>
    </row>
    <row r="3029" spans="1:5" ht="15.75" outlineLevel="1" x14ac:dyDescent="0.25">
      <c r="A3029" s="25">
        <f>A3028</f>
        <v>44028</v>
      </c>
      <c r="B3029" s="26" t="str">
        <f>B3028</f>
        <v>NETSYNC NETWORK SOLUTIONS</v>
      </c>
      <c r="C3029" s="24">
        <f>SUBTOTAL(9,C3027:C3028)</f>
        <v>12570</v>
      </c>
      <c r="D3029" s="24" t="s">
        <v>1012</v>
      </c>
    </row>
    <row r="3030" spans="1:5" outlineLevel="2" x14ac:dyDescent="0.2">
      <c r="A3030" s="29">
        <v>44028</v>
      </c>
      <c r="B3030" s="1" t="s">
        <v>49</v>
      </c>
      <c r="C3030" s="2">
        <v>22.97</v>
      </c>
      <c r="D3030" s="5" t="str">
        <f t="shared" si="47"/>
        <v/>
      </c>
      <c r="E3030" t="s">
        <v>65</v>
      </c>
    </row>
    <row r="3031" spans="1:5" outlineLevel="2" x14ac:dyDescent="0.2">
      <c r="A3031" s="29">
        <v>44028</v>
      </c>
      <c r="B3031" s="1" t="s">
        <v>49</v>
      </c>
      <c r="C3031" s="2">
        <v>15.39</v>
      </c>
      <c r="D3031" s="5" t="str">
        <f t="shared" si="47"/>
        <v/>
      </c>
      <c r="E3031" t="s">
        <v>65</v>
      </c>
    </row>
    <row r="3032" spans="1:5" outlineLevel="2" x14ac:dyDescent="0.2">
      <c r="A3032" s="29">
        <v>44028</v>
      </c>
      <c r="B3032" s="1" t="s">
        <v>49</v>
      </c>
      <c r="C3032" s="2">
        <v>13.89</v>
      </c>
      <c r="D3032" s="5" t="str">
        <f t="shared" si="47"/>
        <v/>
      </c>
      <c r="E3032" t="s">
        <v>65</v>
      </c>
    </row>
    <row r="3033" spans="1:5" outlineLevel="2" x14ac:dyDescent="0.2">
      <c r="A3033" s="29">
        <v>44028</v>
      </c>
      <c r="B3033" s="1" t="s">
        <v>49</v>
      </c>
      <c r="C3033" s="2">
        <v>40.130000000000003</v>
      </c>
      <c r="D3033" s="5" t="str">
        <f t="shared" si="47"/>
        <v/>
      </c>
      <c r="E3033" t="s">
        <v>65</v>
      </c>
    </row>
    <row r="3034" spans="1:5" outlineLevel="2" x14ac:dyDescent="0.2">
      <c r="A3034" s="29">
        <v>44028</v>
      </c>
      <c r="B3034" s="1" t="s">
        <v>49</v>
      </c>
      <c r="C3034" s="2">
        <v>140.07</v>
      </c>
      <c r="D3034" s="5" t="str">
        <f t="shared" si="47"/>
        <v/>
      </c>
      <c r="E3034" t="s">
        <v>65</v>
      </c>
    </row>
    <row r="3035" spans="1:5" outlineLevel="2" x14ac:dyDescent="0.2">
      <c r="A3035" s="29">
        <v>44028</v>
      </c>
      <c r="B3035" s="1" t="s">
        <v>49</v>
      </c>
      <c r="C3035" s="2">
        <v>240</v>
      </c>
      <c r="D3035" s="5" t="str">
        <f t="shared" si="47"/>
        <v/>
      </c>
      <c r="E3035" t="s">
        <v>65</v>
      </c>
    </row>
    <row r="3036" spans="1:5" outlineLevel="2" x14ac:dyDescent="0.2">
      <c r="A3036" s="29">
        <v>44028</v>
      </c>
      <c r="B3036" s="1" t="s">
        <v>49</v>
      </c>
      <c r="C3036" s="2">
        <v>147.96</v>
      </c>
      <c r="D3036" s="5" t="str">
        <f t="shared" si="47"/>
        <v/>
      </c>
      <c r="E3036" t="s">
        <v>65</v>
      </c>
    </row>
    <row r="3037" spans="1:5" outlineLevel="2" x14ac:dyDescent="0.2">
      <c r="A3037" s="29">
        <v>44028</v>
      </c>
      <c r="B3037" s="1" t="s">
        <v>49</v>
      </c>
      <c r="C3037" s="2">
        <v>13.34</v>
      </c>
      <c r="D3037" s="5" t="str">
        <f t="shared" si="47"/>
        <v/>
      </c>
      <c r="E3037" t="s">
        <v>65</v>
      </c>
    </row>
    <row r="3038" spans="1:5" outlineLevel="2" x14ac:dyDescent="0.2">
      <c r="A3038" s="29">
        <v>44028</v>
      </c>
      <c r="B3038" s="1" t="s">
        <v>49</v>
      </c>
      <c r="C3038" s="2">
        <v>36.72</v>
      </c>
      <c r="D3038" s="5" t="str">
        <f t="shared" si="47"/>
        <v/>
      </c>
      <c r="E3038" t="s">
        <v>65</v>
      </c>
    </row>
    <row r="3039" spans="1:5" outlineLevel="2" x14ac:dyDescent="0.2">
      <c r="A3039" s="29">
        <v>44028</v>
      </c>
      <c r="B3039" s="1" t="s">
        <v>49</v>
      </c>
      <c r="C3039" s="2">
        <v>58.86</v>
      </c>
      <c r="D3039" s="5" t="str">
        <f t="shared" si="47"/>
        <v/>
      </c>
      <c r="E3039" t="s">
        <v>65</v>
      </c>
    </row>
    <row r="3040" spans="1:5" outlineLevel="2" x14ac:dyDescent="0.2">
      <c r="A3040" s="29">
        <v>44028</v>
      </c>
      <c r="B3040" s="1" t="s">
        <v>49</v>
      </c>
      <c r="C3040" s="2">
        <v>46.1</v>
      </c>
      <c r="D3040" s="5" t="str">
        <f t="shared" si="47"/>
        <v/>
      </c>
      <c r="E3040" t="s">
        <v>65</v>
      </c>
    </row>
    <row r="3041" spans="1:5" outlineLevel="2" x14ac:dyDescent="0.2">
      <c r="A3041" s="29">
        <v>44028</v>
      </c>
      <c r="B3041" s="1" t="s">
        <v>49</v>
      </c>
      <c r="C3041" s="2">
        <v>39.880000000000003</v>
      </c>
      <c r="D3041" s="5" t="str">
        <f t="shared" si="47"/>
        <v/>
      </c>
      <c r="E3041" t="s">
        <v>65</v>
      </c>
    </row>
    <row r="3042" spans="1:5" outlineLevel="2" x14ac:dyDescent="0.2">
      <c r="A3042" s="29">
        <v>44028</v>
      </c>
      <c r="B3042" s="1" t="s">
        <v>49</v>
      </c>
      <c r="C3042" s="2">
        <v>140.09</v>
      </c>
      <c r="D3042" s="5" t="str">
        <f t="shared" si="47"/>
        <v/>
      </c>
      <c r="E3042" t="s">
        <v>65</v>
      </c>
    </row>
    <row r="3043" spans="1:5" outlineLevel="2" x14ac:dyDescent="0.2">
      <c r="A3043" s="29">
        <v>44028</v>
      </c>
      <c r="B3043" s="1" t="s">
        <v>49</v>
      </c>
      <c r="C3043" s="2">
        <v>46.75</v>
      </c>
      <c r="D3043" s="5" t="str">
        <f t="shared" si="47"/>
        <v/>
      </c>
      <c r="E3043" t="s">
        <v>65</v>
      </c>
    </row>
    <row r="3044" spans="1:5" outlineLevel="2" x14ac:dyDescent="0.2">
      <c r="A3044" s="29">
        <v>44028</v>
      </c>
      <c r="B3044" s="1" t="s">
        <v>49</v>
      </c>
      <c r="C3044" s="2">
        <v>24.45</v>
      </c>
      <c r="D3044" s="5" t="str">
        <f t="shared" si="47"/>
        <v/>
      </c>
      <c r="E3044" t="s">
        <v>65</v>
      </c>
    </row>
    <row r="3045" spans="1:5" outlineLevel="2" x14ac:dyDescent="0.2">
      <c r="A3045" s="29">
        <v>44028</v>
      </c>
      <c r="B3045" s="1" t="s">
        <v>49</v>
      </c>
      <c r="C3045" s="2">
        <v>88.59</v>
      </c>
      <c r="D3045" s="5" t="str">
        <f t="shared" si="47"/>
        <v/>
      </c>
      <c r="E3045" t="s">
        <v>65</v>
      </c>
    </row>
    <row r="3046" spans="1:5" outlineLevel="2" x14ac:dyDescent="0.2">
      <c r="A3046" s="29">
        <v>44028</v>
      </c>
      <c r="B3046" s="1" t="s">
        <v>49</v>
      </c>
      <c r="C3046" s="2">
        <v>432.6</v>
      </c>
      <c r="D3046" s="5" t="str">
        <f t="shared" si="47"/>
        <v/>
      </c>
      <c r="E3046" t="s">
        <v>65</v>
      </c>
    </row>
    <row r="3047" spans="1:5" outlineLevel="2" x14ac:dyDescent="0.2">
      <c r="A3047" s="29">
        <v>44028</v>
      </c>
      <c r="B3047" s="1" t="s">
        <v>49</v>
      </c>
      <c r="C3047" s="2">
        <v>55.97</v>
      </c>
      <c r="D3047" s="5" t="str">
        <f t="shared" si="47"/>
        <v/>
      </c>
      <c r="E3047" t="s">
        <v>65</v>
      </c>
    </row>
    <row r="3048" spans="1:5" outlineLevel="2" x14ac:dyDescent="0.2">
      <c r="A3048" s="29">
        <v>44028</v>
      </c>
      <c r="B3048" s="1" t="s">
        <v>49</v>
      </c>
      <c r="C3048" s="2">
        <v>44.18</v>
      </c>
      <c r="D3048" s="5" t="str">
        <f t="shared" si="47"/>
        <v/>
      </c>
      <c r="E3048" t="s">
        <v>65</v>
      </c>
    </row>
    <row r="3049" spans="1:5" outlineLevel="2" x14ac:dyDescent="0.2">
      <c r="A3049" s="29">
        <v>44028</v>
      </c>
      <c r="B3049" s="1" t="s">
        <v>49</v>
      </c>
      <c r="C3049" s="2">
        <v>21.79</v>
      </c>
      <c r="D3049" s="5" t="str">
        <f t="shared" si="47"/>
        <v/>
      </c>
      <c r="E3049" t="s">
        <v>65</v>
      </c>
    </row>
    <row r="3050" spans="1:5" outlineLevel="2" x14ac:dyDescent="0.2">
      <c r="A3050" s="29">
        <v>44028</v>
      </c>
      <c r="B3050" s="1" t="s">
        <v>49</v>
      </c>
      <c r="C3050" s="2">
        <v>156.44999999999999</v>
      </c>
      <c r="D3050" s="5" t="str">
        <f t="shared" si="47"/>
        <v/>
      </c>
      <c r="E3050" t="s">
        <v>65</v>
      </c>
    </row>
    <row r="3051" spans="1:5" outlineLevel="2" x14ac:dyDescent="0.2">
      <c r="A3051" s="29">
        <v>44028</v>
      </c>
      <c r="B3051" s="1" t="s">
        <v>49</v>
      </c>
      <c r="C3051" s="2">
        <v>130.97</v>
      </c>
      <c r="D3051" s="5" t="str">
        <f t="shared" si="47"/>
        <v/>
      </c>
      <c r="E3051" t="s">
        <v>65</v>
      </c>
    </row>
    <row r="3052" spans="1:5" outlineLevel="2" x14ac:dyDescent="0.2">
      <c r="A3052" s="29">
        <v>44028</v>
      </c>
      <c r="B3052" s="1" t="s">
        <v>49</v>
      </c>
      <c r="C3052" s="2">
        <v>22.28</v>
      </c>
      <c r="D3052" s="5" t="str">
        <f t="shared" si="47"/>
        <v/>
      </c>
      <c r="E3052" t="s">
        <v>65</v>
      </c>
    </row>
    <row r="3053" spans="1:5" outlineLevel="2" x14ac:dyDescent="0.2">
      <c r="A3053" s="29">
        <v>44028</v>
      </c>
      <c r="B3053" s="1" t="s">
        <v>49</v>
      </c>
      <c r="C3053" s="2">
        <v>13.71</v>
      </c>
      <c r="D3053" s="5" t="str">
        <f t="shared" si="47"/>
        <v/>
      </c>
      <c r="E3053" t="s">
        <v>65</v>
      </c>
    </row>
    <row r="3054" spans="1:5" outlineLevel="2" x14ac:dyDescent="0.2">
      <c r="A3054" s="29">
        <v>44028</v>
      </c>
      <c r="B3054" s="1" t="s">
        <v>49</v>
      </c>
      <c r="C3054" s="2">
        <v>4.57</v>
      </c>
      <c r="D3054" s="5" t="str">
        <f t="shared" si="47"/>
        <v/>
      </c>
      <c r="E3054" t="s">
        <v>65</v>
      </c>
    </row>
    <row r="3055" spans="1:5" outlineLevel="2" x14ac:dyDescent="0.2">
      <c r="A3055" s="29">
        <v>44028</v>
      </c>
      <c r="B3055" s="1" t="s">
        <v>49</v>
      </c>
      <c r="C3055" s="2">
        <v>44.56</v>
      </c>
      <c r="D3055" s="5" t="str">
        <f t="shared" si="47"/>
        <v/>
      </c>
      <c r="E3055" t="s">
        <v>65</v>
      </c>
    </row>
    <row r="3056" spans="1:5" outlineLevel="2" x14ac:dyDescent="0.2">
      <c r="A3056" s="29">
        <v>44028</v>
      </c>
      <c r="B3056" s="1" t="s">
        <v>49</v>
      </c>
      <c r="C3056" s="2">
        <v>243.1</v>
      </c>
      <c r="D3056" s="5" t="str">
        <f t="shared" si="47"/>
        <v/>
      </c>
      <c r="E3056" t="s">
        <v>65</v>
      </c>
    </row>
    <row r="3057" spans="1:5" outlineLevel="2" x14ac:dyDescent="0.2">
      <c r="A3057" s="29">
        <v>44028</v>
      </c>
      <c r="B3057" s="1" t="s">
        <v>49</v>
      </c>
      <c r="C3057" s="2">
        <v>38.79</v>
      </c>
      <c r="D3057" s="5" t="str">
        <f t="shared" si="47"/>
        <v/>
      </c>
      <c r="E3057" t="s">
        <v>65</v>
      </c>
    </row>
    <row r="3058" spans="1:5" outlineLevel="2" x14ac:dyDescent="0.2">
      <c r="A3058" s="29">
        <v>44028</v>
      </c>
      <c r="B3058" s="1" t="s">
        <v>49</v>
      </c>
      <c r="C3058" s="2">
        <v>18.190000000000001</v>
      </c>
      <c r="D3058" s="5" t="str">
        <f t="shared" si="47"/>
        <v/>
      </c>
      <c r="E3058" t="s">
        <v>65</v>
      </c>
    </row>
    <row r="3059" spans="1:5" outlineLevel="2" x14ac:dyDescent="0.2">
      <c r="A3059" s="29">
        <v>44028</v>
      </c>
      <c r="B3059" s="1" t="s">
        <v>49</v>
      </c>
      <c r="C3059" s="2">
        <v>37.89</v>
      </c>
      <c r="D3059" s="5" t="str">
        <f t="shared" si="47"/>
        <v/>
      </c>
      <c r="E3059" t="s">
        <v>65</v>
      </c>
    </row>
    <row r="3060" spans="1:5" outlineLevel="2" x14ac:dyDescent="0.2">
      <c r="A3060" s="29">
        <v>44028</v>
      </c>
      <c r="B3060" s="1" t="s">
        <v>49</v>
      </c>
      <c r="C3060" s="2">
        <v>5.49</v>
      </c>
      <c r="D3060" s="5" t="str">
        <f t="shared" si="47"/>
        <v/>
      </c>
      <c r="E3060" t="s">
        <v>65</v>
      </c>
    </row>
    <row r="3061" spans="1:5" outlineLevel="2" x14ac:dyDescent="0.2">
      <c r="A3061" s="29">
        <v>44028</v>
      </c>
      <c r="B3061" s="1" t="s">
        <v>49</v>
      </c>
      <c r="C3061" s="2">
        <v>44.91</v>
      </c>
      <c r="D3061" s="5" t="str">
        <f t="shared" si="47"/>
        <v/>
      </c>
      <c r="E3061" t="s">
        <v>186</v>
      </c>
    </row>
    <row r="3062" spans="1:5" outlineLevel="2" x14ac:dyDescent="0.2">
      <c r="A3062" s="29">
        <v>44028</v>
      </c>
      <c r="B3062" s="1" t="s">
        <v>49</v>
      </c>
      <c r="C3062" s="2">
        <v>12.84</v>
      </c>
      <c r="D3062" s="5" t="str">
        <f t="shared" si="47"/>
        <v/>
      </c>
      <c r="E3062" t="s">
        <v>65</v>
      </c>
    </row>
    <row r="3063" spans="1:5" outlineLevel="2" x14ac:dyDescent="0.2">
      <c r="A3063" s="29">
        <v>44028</v>
      </c>
      <c r="B3063" s="1" t="s">
        <v>49</v>
      </c>
      <c r="C3063" s="2">
        <v>7.49</v>
      </c>
      <c r="D3063" s="5" t="str">
        <f t="shared" si="47"/>
        <v/>
      </c>
      <c r="E3063" t="s">
        <v>65</v>
      </c>
    </row>
    <row r="3064" spans="1:5" outlineLevel="2" x14ac:dyDescent="0.2">
      <c r="A3064" s="29">
        <v>44028</v>
      </c>
      <c r="B3064" s="1" t="s">
        <v>49</v>
      </c>
      <c r="C3064" s="2">
        <v>88.03</v>
      </c>
      <c r="D3064" s="5" t="str">
        <f t="shared" si="47"/>
        <v/>
      </c>
      <c r="E3064" t="s">
        <v>65</v>
      </c>
    </row>
    <row r="3065" spans="1:5" outlineLevel="2" x14ac:dyDescent="0.2">
      <c r="A3065" s="29">
        <v>44028</v>
      </c>
      <c r="B3065" s="1" t="s">
        <v>49</v>
      </c>
      <c r="C3065" s="2">
        <v>219.99</v>
      </c>
      <c r="D3065" s="5" t="str">
        <f t="shared" si="47"/>
        <v/>
      </c>
      <c r="E3065" t="s">
        <v>186</v>
      </c>
    </row>
    <row r="3066" spans="1:5" outlineLevel="2" x14ac:dyDescent="0.2">
      <c r="A3066" s="29">
        <v>44028</v>
      </c>
      <c r="B3066" s="1" t="s">
        <v>49</v>
      </c>
      <c r="C3066" s="2">
        <v>24.18</v>
      </c>
      <c r="D3066" s="5" t="str">
        <f t="shared" si="47"/>
        <v/>
      </c>
      <c r="E3066" t="s">
        <v>186</v>
      </c>
    </row>
    <row r="3067" spans="1:5" outlineLevel="2" x14ac:dyDescent="0.2">
      <c r="A3067" s="29">
        <v>44028</v>
      </c>
      <c r="B3067" s="1" t="s">
        <v>49</v>
      </c>
      <c r="C3067" s="2">
        <v>159.97999999999999</v>
      </c>
      <c r="D3067" s="5" t="str">
        <f t="shared" si="47"/>
        <v/>
      </c>
      <c r="E3067" t="s">
        <v>186</v>
      </c>
    </row>
    <row r="3068" spans="1:5" outlineLevel="2" x14ac:dyDescent="0.2">
      <c r="A3068" s="29">
        <v>44028</v>
      </c>
      <c r="B3068" s="1" t="s">
        <v>49</v>
      </c>
      <c r="C3068" s="2">
        <v>46.05</v>
      </c>
      <c r="D3068" s="5" t="str">
        <f t="shared" si="47"/>
        <v/>
      </c>
      <c r="E3068" t="s">
        <v>186</v>
      </c>
    </row>
    <row r="3069" spans="1:5" outlineLevel="2" x14ac:dyDescent="0.2">
      <c r="A3069" s="29">
        <v>44028</v>
      </c>
      <c r="B3069" s="1" t="s">
        <v>49</v>
      </c>
      <c r="C3069" s="2">
        <v>10.49</v>
      </c>
      <c r="D3069" s="5" t="str">
        <f t="shared" si="47"/>
        <v/>
      </c>
      <c r="E3069" t="s">
        <v>65</v>
      </c>
    </row>
    <row r="3070" spans="1:5" outlineLevel="2" x14ac:dyDescent="0.2">
      <c r="A3070" s="29">
        <v>44028</v>
      </c>
      <c r="B3070" s="1" t="s">
        <v>49</v>
      </c>
      <c r="C3070" s="2">
        <v>799.92</v>
      </c>
      <c r="D3070" s="5" t="str">
        <f t="shared" si="47"/>
        <v/>
      </c>
      <c r="E3070" t="s">
        <v>393</v>
      </c>
    </row>
    <row r="3071" spans="1:5" outlineLevel="2" x14ac:dyDescent="0.2">
      <c r="A3071" s="29">
        <v>44028</v>
      </c>
      <c r="B3071" s="1" t="s">
        <v>49</v>
      </c>
      <c r="C3071" s="2">
        <v>14.99</v>
      </c>
      <c r="D3071" s="5" t="str">
        <f t="shared" si="47"/>
        <v/>
      </c>
      <c r="E3071" t="s">
        <v>65</v>
      </c>
    </row>
    <row r="3072" spans="1:5" outlineLevel="2" x14ac:dyDescent="0.2">
      <c r="A3072" s="29">
        <v>44028</v>
      </c>
      <c r="B3072" s="1" t="s">
        <v>49</v>
      </c>
      <c r="C3072" s="2">
        <v>6.8</v>
      </c>
      <c r="D3072" s="5" t="str">
        <f t="shared" si="47"/>
        <v/>
      </c>
      <c r="E3072" t="s">
        <v>65</v>
      </c>
    </row>
    <row r="3073" spans="1:5" outlineLevel="2" x14ac:dyDescent="0.2">
      <c r="A3073" s="29">
        <v>44028</v>
      </c>
      <c r="B3073" s="1" t="s">
        <v>49</v>
      </c>
      <c r="C3073" s="2">
        <v>54.27</v>
      </c>
      <c r="D3073" s="5" t="str">
        <f t="shared" si="47"/>
        <v/>
      </c>
      <c r="E3073" t="s">
        <v>65</v>
      </c>
    </row>
    <row r="3074" spans="1:5" outlineLevel="2" x14ac:dyDescent="0.2">
      <c r="A3074" s="29">
        <v>44028</v>
      </c>
      <c r="B3074" s="1" t="s">
        <v>49</v>
      </c>
      <c r="C3074" s="2">
        <v>27.39</v>
      </c>
      <c r="D3074" s="5" t="str">
        <f t="shared" si="47"/>
        <v/>
      </c>
      <c r="E3074" t="s">
        <v>65</v>
      </c>
    </row>
    <row r="3075" spans="1:5" outlineLevel="2" x14ac:dyDescent="0.2">
      <c r="A3075" s="29">
        <v>44028</v>
      </c>
      <c r="B3075" s="1" t="s">
        <v>49</v>
      </c>
      <c r="C3075" s="2">
        <v>30.99</v>
      </c>
      <c r="D3075" s="5" t="str">
        <f t="shared" si="47"/>
        <v/>
      </c>
      <c r="E3075" t="s">
        <v>65</v>
      </c>
    </row>
    <row r="3076" spans="1:5" outlineLevel="2" x14ac:dyDescent="0.2">
      <c r="A3076" s="29">
        <v>44028</v>
      </c>
      <c r="B3076" s="1" t="s">
        <v>49</v>
      </c>
      <c r="C3076" s="2">
        <v>61.66</v>
      </c>
      <c r="D3076" s="5" t="str">
        <f t="shared" si="47"/>
        <v/>
      </c>
      <c r="E3076" t="s">
        <v>65</v>
      </c>
    </row>
    <row r="3077" spans="1:5" outlineLevel="2" x14ac:dyDescent="0.2">
      <c r="A3077" s="29">
        <v>44028</v>
      </c>
      <c r="B3077" s="1" t="s">
        <v>49</v>
      </c>
      <c r="C3077" s="2">
        <v>38.880000000000003</v>
      </c>
      <c r="D3077" s="5" t="str">
        <f t="shared" si="47"/>
        <v/>
      </c>
      <c r="E3077" t="s">
        <v>65</v>
      </c>
    </row>
    <row r="3078" spans="1:5" outlineLevel="2" x14ac:dyDescent="0.2">
      <c r="A3078" s="29">
        <v>44028</v>
      </c>
      <c r="B3078" s="1" t="s">
        <v>49</v>
      </c>
      <c r="C3078" s="2">
        <v>260.95999999999998</v>
      </c>
      <c r="D3078" s="5" t="str">
        <f t="shared" si="47"/>
        <v/>
      </c>
      <c r="E3078" t="s">
        <v>65</v>
      </c>
    </row>
    <row r="3079" spans="1:5" outlineLevel="2" x14ac:dyDescent="0.2">
      <c r="A3079" s="29">
        <v>44028</v>
      </c>
      <c r="B3079" s="1" t="s">
        <v>49</v>
      </c>
      <c r="C3079" s="2">
        <v>19.71</v>
      </c>
      <c r="D3079" s="5" t="str">
        <f t="shared" si="47"/>
        <v/>
      </c>
      <c r="E3079" t="s">
        <v>65</v>
      </c>
    </row>
    <row r="3080" spans="1:5" outlineLevel="2" x14ac:dyDescent="0.2">
      <c r="A3080" s="29">
        <v>44028</v>
      </c>
      <c r="B3080" s="1" t="s">
        <v>49</v>
      </c>
      <c r="C3080" s="2">
        <v>11.94</v>
      </c>
      <c r="D3080" s="5" t="str">
        <f t="shared" ref="D3080:D3143" si="48">IF(E3080="","TOTAL","")</f>
        <v/>
      </c>
      <c r="E3080" t="s">
        <v>65</v>
      </c>
    </row>
    <row r="3081" spans="1:5" outlineLevel="2" x14ac:dyDescent="0.2">
      <c r="A3081" s="29">
        <v>44028</v>
      </c>
      <c r="B3081" s="1" t="s">
        <v>49</v>
      </c>
      <c r="C3081" s="2">
        <v>282.32</v>
      </c>
      <c r="D3081" s="5" t="str">
        <f t="shared" si="48"/>
        <v/>
      </c>
      <c r="E3081" t="s">
        <v>65</v>
      </c>
    </row>
    <row r="3082" spans="1:5" outlineLevel="2" x14ac:dyDescent="0.2">
      <c r="A3082" s="29">
        <v>44028</v>
      </c>
      <c r="B3082" s="1" t="s">
        <v>49</v>
      </c>
      <c r="C3082" s="2">
        <v>63.34</v>
      </c>
      <c r="D3082" s="5" t="str">
        <f t="shared" si="48"/>
        <v/>
      </c>
      <c r="E3082" t="s">
        <v>65</v>
      </c>
    </row>
    <row r="3083" spans="1:5" outlineLevel="2" x14ac:dyDescent="0.2">
      <c r="A3083" s="29">
        <v>44028</v>
      </c>
      <c r="B3083" s="1" t="s">
        <v>49</v>
      </c>
      <c r="C3083" s="2">
        <v>9.99</v>
      </c>
      <c r="D3083" s="5" t="str">
        <f t="shared" si="48"/>
        <v/>
      </c>
      <c r="E3083" t="s">
        <v>65</v>
      </c>
    </row>
    <row r="3084" spans="1:5" outlineLevel="2" x14ac:dyDescent="0.2">
      <c r="A3084" s="29">
        <v>44028</v>
      </c>
      <c r="B3084" s="1" t="s">
        <v>49</v>
      </c>
      <c r="C3084" s="2">
        <v>66</v>
      </c>
      <c r="D3084" s="5" t="str">
        <f t="shared" si="48"/>
        <v/>
      </c>
      <c r="E3084" t="s">
        <v>65</v>
      </c>
    </row>
    <row r="3085" spans="1:5" outlineLevel="2" x14ac:dyDescent="0.2">
      <c r="A3085" s="29">
        <v>44028</v>
      </c>
      <c r="B3085" s="1" t="s">
        <v>49</v>
      </c>
      <c r="C3085" s="2">
        <v>498.28</v>
      </c>
      <c r="D3085" s="5" t="str">
        <f t="shared" si="48"/>
        <v/>
      </c>
      <c r="E3085" t="s">
        <v>65</v>
      </c>
    </row>
    <row r="3086" spans="1:5" outlineLevel="2" x14ac:dyDescent="0.2">
      <c r="A3086" s="29">
        <v>44028</v>
      </c>
      <c r="B3086" s="1" t="s">
        <v>49</v>
      </c>
      <c r="C3086" s="2">
        <v>137.27000000000001</v>
      </c>
      <c r="D3086" s="5" t="str">
        <f t="shared" si="48"/>
        <v/>
      </c>
      <c r="E3086" t="s">
        <v>65</v>
      </c>
    </row>
    <row r="3087" spans="1:5" outlineLevel="2" x14ac:dyDescent="0.2">
      <c r="A3087" s="29">
        <v>44028</v>
      </c>
      <c r="B3087" s="1" t="s">
        <v>49</v>
      </c>
      <c r="C3087" s="2">
        <v>197.44</v>
      </c>
      <c r="D3087" s="5" t="str">
        <f t="shared" si="48"/>
        <v/>
      </c>
      <c r="E3087" t="s">
        <v>65</v>
      </c>
    </row>
    <row r="3088" spans="1:5" outlineLevel="2" x14ac:dyDescent="0.2">
      <c r="A3088" s="29">
        <v>44028</v>
      </c>
      <c r="B3088" s="1" t="s">
        <v>49</v>
      </c>
      <c r="C3088" s="2">
        <v>90.89</v>
      </c>
      <c r="D3088" s="5" t="str">
        <f t="shared" si="48"/>
        <v/>
      </c>
      <c r="E3088" t="s">
        <v>65</v>
      </c>
    </row>
    <row r="3089" spans="1:5" outlineLevel="2" x14ac:dyDescent="0.2">
      <c r="A3089" s="29">
        <v>44028</v>
      </c>
      <c r="B3089" s="1" t="s">
        <v>49</v>
      </c>
      <c r="C3089" s="2">
        <v>58.88</v>
      </c>
      <c r="D3089" s="5" t="str">
        <f t="shared" si="48"/>
        <v/>
      </c>
      <c r="E3089" t="s">
        <v>65</v>
      </c>
    </row>
    <row r="3090" spans="1:5" outlineLevel="2" x14ac:dyDescent="0.2">
      <c r="A3090" s="29">
        <v>44028</v>
      </c>
      <c r="B3090" s="1" t="s">
        <v>49</v>
      </c>
      <c r="C3090" s="2">
        <v>286.64</v>
      </c>
      <c r="D3090" s="5" t="str">
        <f t="shared" si="48"/>
        <v/>
      </c>
      <c r="E3090" t="s">
        <v>65</v>
      </c>
    </row>
    <row r="3091" spans="1:5" outlineLevel="2" x14ac:dyDescent="0.2">
      <c r="A3091" s="29">
        <v>44028</v>
      </c>
      <c r="B3091" s="1" t="s">
        <v>49</v>
      </c>
      <c r="C3091" s="2">
        <v>14.97</v>
      </c>
      <c r="D3091" s="5" t="str">
        <f t="shared" si="48"/>
        <v/>
      </c>
      <c r="E3091" t="s">
        <v>65</v>
      </c>
    </row>
    <row r="3092" spans="1:5" outlineLevel="2" x14ac:dyDescent="0.2">
      <c r="A3092" s="29">
        <v>44028</v>
      </c>
      <c r="B3092" s="1" t="s">
        <v>49</v>
      </c>
      <c r="C3092" s="2">
        <v>53.38</v>
      </c>
      <c r="D3092" s="5" t="str">
        <f t="shared" si="48"/>
        <v/>
      </c>
      <c r="E3092" t="s">
        <v>65</v>
      </c>
    </row>
    <row r="3093" spans="1:5" outlineLevel="2" x14ac:dyDescent="0.2">
      <c r="A3093" s="29">
        <v>44028</v>
      </c>
      <c r="B3093" s="1" t="s">
        <v>49</v>
      </c>
      <c r="C3093" s="2">
        <v>14.97</v>
      </c>
      <c r="D3093" s="5" t="str">
        <f t="shared" si="48"/>
        <v/>
      </c>
      <c r="E3093" t="s">
        <v>65</v>
      </c>
    </row>
    <row r="3094" spans="1:5" ht="15.75" outlineLevel="1" x14ac:dyDescent="0.25">
      <c r="A3094" s="25">
        <f>A3093</f>
        <v>44028</v>
      </c>
      <c r="B3094" s="26" t="str">
        <f>B3093</f>
        <v>OFFICE DEPOT</v>
      </c>
      <c r="C3094" s="24">
        <f>SUBTOTAL(9,C3030:C3093)</f>
        <v>6101.57</v>
      </c>
      <c r="D3094" s="24" t="s">
        <v>1012</v>
      </c>
    </row>
    <row r="3095" spans="1:5" outlineLevel="2" x14ac:dyDescent="0.2">
      <c r="A3095" s="29">
        <v>44028</v>
      </c>
      <c r="B3095" s="1" t="s">
        <v>266</v>
      </c>
      <c r="C3095" s="2">
        <v>270</v>
      </c>
      <c r="D3095" s="5" t="str">
        <f t="shared" si="48"/>
        <v/>
      </c>
      <c r="E3095" t="s">
        <v>146</v>
      </c>
    </row>
    <row r="3096" spans="1:5" ht="15.75" outlineLevel="1" x14ac:dyDescent="0.25">
      <c r="A3096" s="25">
        <f>A3095</f>
        <v>44028</v>
      </c>
      <c r="B3096" s="26" t="str">
        <f>B3095</f>
        <v>ONLINE LEARNING CONSORTIUM INC</v>
      </c>
      <c r="C3096" s="24">
        <f>SUBTOTAL(9,C3095:C3095)</f>
        <v>270</v>
      </c>
      <c r="D3096" s="24" t="s">
        <v>1012</v>
      </c>
    </row>
    <row r="3097" spans="1:5" outlineLevel="2" x14ac:dyDescent="0.2">
      <c r="A3097" s="29">
        <v>44028</v>
      </c>
      <c r="B3097" s="1" t="s">
        <v>26</v>
      </c>
      <c r="C3097" s="2">
        <v>9.35</v>
      </c>
      <c r="D3097" s="5" t="str">
        <f t="shared" si="48"/>
        <v/>
      </c>
      <c r="E3097" t="s">
        <v>67</v>
      </c>
    </row>
    <row r="3098" spans="1:5" outlineLevel="2" x14ac:dyDescent="0.2">
      <c r="A3098" s="29">
        <v>44028</v>
      </c>
      <c r="B3098" s="1" t="s">
        <v>26</v>
      </c>
      <c r="C3098" s="2">
        <v>9.35</v>
      </c>
      <c r="D3098" s="5" t="str">
        <f t="shared" si="48"/>
        <v/>
      </c>
      <c r="E3098" t="s">
        <v>67</v>
      </c>
    </row>
    <row r="3099" spans="1:5" outlineLevel="2" x14ac:dyDescent="0.2">
      <c r="A3099" s="29">
        <v>44028</v>
      </c>
      <c r="B3099" s="1" t="s">
        <v>26</v>
      </c>
      <c r="C3099" s="2">
        <v>64.760000000000005</v>
      </c>
      <c r="D3099" s="5" t="str">
        <f t="shared" si="48"/>
        <v/>
      </c>
      <c r="E3099" t="s">
        <v>67</v>
      </c>
    </row>
    <row r="3100" spans="1:5" outlineLevel="2" x14ac:dyDescent="0.2">
      <c r="A3100" s="29">
        <v>44028</v>
      </c>
      <c r="B3100" s="1" t="s">
        <v>26</v>
      </c>
      <c r="C3100" s="2">
        <v>93.96</v>
      </c>
      <c r="D3100" s="5" t="str">
        <f t="shared" si="48"/>
        <v/>
      </c>
      <c r="E3100" t="s">
        <v>67</v>
      </c>
    </row>
    <row r="3101" spans="1:5" outlineLevel="2" x14ac:dyDescent="0.2">
      <c r="A3101" s="29">
        <v>44028</v>
      </c>
      <c r="B3101" s="1" t="s">
        <v>26</v>
      </c>
      <c r="C3101" s="2">
        <v>10.99</v>
      </c>
      <c r="D3101" s="5" t="str">
        <f t="shared" si="48"/>
        <v/>
      </c>
      <c r="E3101" t="s">
        <v>67</v>
      </c>
    </row>
    <row r="3102" spans="1:5" ht="15.75" outlineLevel="1" x14ac:dyDescent="0.25">
      <c r="A3102" s="25">
        <f>A3101</f>
        <v>44028</v>
      </c>
      <c r="B3102" s="26" t="str">
        <f>B3101</f>
        <v>OREILLY AUTOMOTIVE INC</v>
      </c>
      <c r="C3102" s="24">
        <f>SUBTOTAL(9,C3097:C3101)</f>
        <v>188.41000000000003</v>
      </c>
      <c r="D3102" s="24" t="s">
        <v>1012</v>
      </c>
    </row>
    <row r="3103" spans="1:5" outlineLevel="2" x14ac:dyDescent="0.2">
      <c r="A3103" s="29">
        <v>44028</v>
      </c>
      <c r="B3103" s="1" t="s">
        <v>719</v>
      </c>
      <c r="C3103" s="2">
        <v>125</v>
      </c>
      <c r="D3103" s="5" t="str">
        <f t="shared" si="48"/>
        <v/>
      </c>
      <c r="E3103" t="s">
        <v>63</v>
      </c>
    </row>
    <row r="3104" spans="1:5" ht="15.75" outlineLevel="1" x14ac:dyDescent="0.25">
      <c r="A3104" s="25">
        <f>A3103</f>
        <v>44028</v>
      </c>
      <c r="B3104" s="26" t="str">
        <f>B3103</f>
        <v>VICTORIA ORTEGA</v>
      </c>
      <c r="C3104" s="24">
        <f>SUBTOTAL(9,C3103:C3103)</f>
        <v>125</v>
      </c>
      <c r="D3104" s="24" t="s">
        <v>1012</v>
      </c>
    </row>
    <row r="3105" spans="1:5" outlineLevel="2" x14ac:dyDescent="0.2">
      <c r="A3105" s="29">
        <v>44028</v>
      </c>
      <c r="B3105" s="1" t="s">
        <v>228</v>
      </c>
      <c r="C3105" s="2">
        <v>418.6</v>
      </c>
      <c r="D3105" s="5" t="str">
        <f t="shared" si="48"/>
        <v/>
      </c>
      <c r="E3105" t="s">
        <v>71</v>
      </c>
    </row>
    <row r="3106" spans="1:5" ht="15.75" outlineLevel="1" x14ac:dyDescent="0.25">
      <c r="A3106" s="25">
        <f>A3105</f>
        <v>44028</v>
      </c>
      <c r="B3106" s="26" t="str">
        <f>B3105</f>
        <v>MINER LTD</v>
      </c>
      <c r="C3106" s="24">
        <f>SUBTOTAL(9,C3105:C3105)</f>
        <v>418.6</v>
      </c>
      <c r="D3106" s="24" t="s">
        <v>1012</v>
      </c>
    </row>
    <row r="3107" spans="1:5" outlineLevel="2" x14ac:dyDescent="0.2">
      <c r="A3107" s="29">
        <v>44028</v>
      </c>
      <c r="B3107" s="1" t="s">
        <v>720</v>
      </c>
      <c r="C3107" s="2">
        <v>4913.7</v>
      </c>
      <c r="D3107" s="5" t="str">
        <f t="shared" si="48"/>
        <v/>
      </c>
      <c r="E3107" t="s">
        <v>186</v>
      </c>
    </row>
    <row r="3108" spans="1:5" ht="15.75" outlineLevel="1" x14ac:dyDescent="0.25">
      <c r="A3108" s="25">
        <f>A3107</f>
        <v>44028</v>
      </c>
      <c r="B3108" s="26" t="str">
        <f>B3107</f>
        <v>PALCO SPECIALTIES INC</v>
      </c>
      <c r="C3108" s="24">
        <f>SUBTOTAL(9,C3107:C3107)</f>
        <v>4913.7</v>
      </c>
      <c r="D3108" s="24" t="s">
        <v>1012</v>
      </c>
    </row>
    <row r="3109" spans="1:5" outlineLevel="2" x14ac:dyDescent="0.2">
      <c r="A3109" s="29">
        <v>44028</v>
      </c>
      <c r="B3109" s="1" t="s">
        <v>267</v>
      </c>
      <c r="C3109" s="2">
        <v>944</v>
      </c>
      <c r="D3109" s="5" t="str">
        <f t="shared" si="48"/>
        <v/>
      </c>
      <c r="E3109" t="s">
        <v>65</v>
      </c>
    </row>
    <row r="3110" spans="1:5" ht="15.75" outlineLevel="1" x14ac:dyDescent="0.25">
      <c r="A3110" s="25">
        <f>A3109</f>
        <v>44028</v>
      </c>
      <c r="B3110" s="26" t="str">
        <f>B3109</f>
        <v>DAVID PALMER</v>
      </c>
      <c r="C3110" s="24">
        <f>SUBTOTAL(9,C3109:C3109)</f>
        <v>944</v>
      </c>
      <c r="D3110" s="24" t="s">
        <v>1012</v>
      </c>
    </row>
    <row r="3111" spans="1:5" outlineLevel="2" x14ac:dyDescent="0.2">
      <c r="A3111" s="29">
        <v>44028</v>
      </c>
      <c r="B3111" s="1" t="s">
        <v>561</v>
      </c>
      <c r="C3111" s="2">
        <v>9464.5</v>
      </c>
      <c r="D3111" s="5" t="str">
        <f t="shared" si="48"/>
        <v/>
      </c>
      <c r="E3111" t="s">
        <v>186</v>
      </c>
    </row>
    <row r="3112" spans="1:5" outlineLevel="2" x14ac:dyDescent="0.2">
      <c r="A3112" s="29">
        <v>44028</v>
      </c>
      <c r="B3112" s="1" t="s">
        <v>561</v>
      </c>
      <c r="C3112" s="2">
        <v>4375.3100000000004</v>
      </c>
      <c r="D3112" s="5" t="str">
        <f t="shared" si="48"/>
        <v/>
      </c>
      <c r="E3112" t="s">
        <v>186</v>
      </c>
    </row>
    <row r="3113" spans="1:5" outlineLevel="2" x14ac:dyDescent="0.2">
      <c r="A3113" s="29">
        <v>44028</v>
      </c>
      <c r="B3113" s="1" t="s">
        <v>561</v>
      </c>
      <c r="C3113" s="2">
        <v>482.12</v>
      </c>
      <c r="D3113" s="5" t="str">
        <f t="shared" si="48"/>
        <v/>
      </c>
      <c r="E3113" t="s">
        <v>186</v>
      </c>
    </row>
    <row r="3114" spans="1:5" ht="15.75" outlineLevel="1" x14ac:dyDescent="0.25">
      <c r="A3114" s="25">
        <f>A3113</f>
        <v>44028</v>
      </c>
      <c r="B3114" s="26" t="str">
        <f>B3113</f>
        <v>PASCO SCIENTIFIC</v>
      </c>
      <c r="C3114" s="24">
        <f>SUBTOTAL(9,C3111:C3113)</f>
        <v>14321.930000000002</v>
      </c>
      <c r="D3114" s="24" t="s">
        <v>1012</v>
      </c>
    </row>
    <row r="3115" spans="1:5" outlineLevel="2" x14ac:dyDescent="0.2">
      <c r="A3115" s="29">
        <v>44028</v>
      </c>
      <c r="B3115" s="1" t="s">
        <v>44</v>
      </c>
      <c r="C3115" s="2">
        <v>62733.5</v>
      </c>
      <c r="D3115" s="5" t="str">
        <f t="shared" si="48"/>
        <v/>
      </c>
      <c r="E3115" t="s">
        <v>74</v>
      </c>
    </row>
    <row r="3116" spans="1:5" outlineLevel="2" x14ac:dyDescent="0.2">
      <c r="A3116" s="29">
        <v>44028</v>
      </c>
      <c r="B3116" s="1" t="s">
        <v>44</v>
      </c>
      <c r="C3116" s="2">
        <v>435.33</v>
      </c>
      <c r="D3116" s="5" t="str">
        <f t="shared" si="48"/>
        <v/>
      </c>
      <c r="E3116" t="s">
        <v>74</v>
      </c>
    </row>
    <row r="3117" spans="1:5" outlineLevel="2" x14ac:dyDescent="0.2">
      <c r="A3117" s="29">
        <v>44028</v>
      </c>
      <c r="B3117" s="1" t="s">
        <v>44</v>
      </c>
      <c r="C3117" s="2">
        <v>7488</v>
      </c>
      <c r="D3117" s="5" t="str">
        <f t="shared" si="48"/>
        <v/>
      </c>
      <c r="E3117" t="s">
        <v>74</v>
      </c>
    </row>
    <row r="3118" spans="1:5" ht="15.75" outlineLevel="1" x14ac:dyDescent="0.25">
      <c r="A3118" s="25">
        <f>A3117</f>
        <v>44028</v>
      </c>
      <c r="B3118" s="26" t="str">
        <f>B3117</f>
        <v>PBK INC</v>
      </c>
      <c r="C3118" s="24">
        <f>SUBTOTAL(9,C3115:C3117)</f>
        <v>70656.83</v>
      </c>
      <c r="D3118" s="24" t="s">
        <v>1012</v>
      </c>
    </row>
    <row r="3119" spans="1:5" outlineLevel="2" x14ac:dyDescent="0.2">
      <c r="A3119" s="29">
        <v>44028</v>
      </c>
      <c r="B3119" s="1" t="s">
        <v>721</v>
      </c>
      <c r="C3119" s="2">
        <v>469.67</v>
      </c>
      <c r="D3119" s="5" t="str">
        <f t="shared" si="48"/>
        <v/>
      </c>
      <c r="E3119" t="s">
        <v>65</v>
      </c>
    </row>
    <row r="3120" spans="1:5" ht="15.75" outlineLevel="1" x14ac:dyDescent="0.25">
      <c r="A3120" s="25">
        <f>A3119</f>
        <v>44028</v>
      </c>
      <c r="B3120" s="26" t="str">
        <f>B3119</f>
        <v>PENDERS MUSIC CO</v>
      </c>
      <c r="C3120" s="24">
        <f>SUBTOTAL(9,C3119:C3119)</f>
        <v>469.67</v>
      </c>
      <c r="D3120" s="24" t="s">
        <v>1012</v>
      </c>
    </row>
    <row r="3121" spans="1:5" outlineLevel="2" x14ac:dyDescent="0.2">
      <c r="A3121" s="29">
        <v>44028</v>
      </c>
      <c r="B3121" s="1" t="s">
        <v>722</v>
      </c>
      <c r="C3121" s="2">
        <v>604.20000000000005</v>
      </c>
      <c r="D3121" s="5" t="str">
        <f t="shared" si="48"/>
        <v/>
      </c>
      <c r="E3121" t="s">
        <v>65</v>
      </c>
    </row>
    <row r="3122" spans="1:5" outlineLevel="2" x14ac:dyDescent="0.2">
      <c r="A3122" s="29">
        <v>44028</v>
      </c>
      <c r="B3122" s="1" t="s">
        <v>722</v>
      </c>
      <c r="C3122" s="2">
        <v>771.7</v>
      </c>
      <c r="D3122" s="5" t="str">
        <f t="shared" si="48"/>
        <v/>
      </c>
      <c r="E3122" t="s">
        <v>65</v>
      </c>
    </row>
    <row r="3123" spans="1:5" ht="15.75" outlineLevel="1" x14ac:dyDescent="0.25">
      <c r="A3123" s="25">
        <f>A3122</f>
        <v>44028</v>
      </c>
      <c r="B3123" s="26" t="str">
        <f>B3122</f>
        <v>IPROMOTEU</v>
      </c>
      <c r="C3123" s="24">
        <f>SUBTOTAL(9,C3121:C3122)</f>
        <v>1375.9</v>
      </c>
      <c r="D3123" s="24" t="s">
        <v>1012</v>
      </c>
    </row>
    <row r="3124" spans="1:5" outlineLevel="2" x14ac:dyDescent="0.2">
      <c r="A3124" s="29">
        <v>44028</v>
      </c>
      <c r="B3124" s="1" t="s">
        <v>476</v>
      </c>
      <c r="C3124" s="2">
        <v>60.72</v>
      </c>
      <c r="D3124" s="5" t="str">
        <f t="shared" si="48"/>
        <v/>
      </c>
      <c r="E3124" t="s">
        <v>83</v>
      </c>
    </row>
    <row r="3125" spans="1:5" ht="15.75" outlineLevel="1" x14ac:dyDescent="0.25">
      <c r="A3125" s="25">
        <f>A3124</f>
        <v>44028</v>
      </c>
      <c r="B3125" s="26" t="str">
        <f>B3124</f>
        <v>PURCHASE POWER</v>
      </c>
      <c r="C3125" s="24">
        <f>SUBTOTAL(9,C3124:C3124)</f>
        <v>60.72</v>
      </c>
      <c r="D3125" s="24" t="s">
        <v>1012</v>
      </c>
    </row>
    <row r="3126" spans="1:5" outlineLevel="2" x14ac:dyDescent="0.2">
      <c r="A3126" s="29">
        <v>44028</v>
      </c>
      <c r="B3126" s="1" t="s">
        <v>179</v>
      </c>
      <c r="C3126" s="2">
        <v>423.84</v>
      </c>
      <c r="D3126" s="5" t="str">
        <f t="shared" si="48"/>
        <v/>
      </c>
      <c r="E3126" t="s">
        <v>83</v>
      </c>
    </row>
    <row r="3127" spans="1:5" outlineLevel="2" x14ac:dyDescent="0.2">
      <c r="A3127" s="29">
        <v>44028</v>
      </c>
      <c r="B3127" s="1" t="s">
        <v>179</v>
      </c>
      <c r="C3127" s="2">
        <v>146.41</v>
      </c>
      <c r="D3127" s="5" t="str">
        <f t="shared" si="48"/>
        <v/>
      </c>
      <c r="E3127" t="s">
        <v>73</v>
      </c>
    </row>
    <row r="3128" spans="1:5" ht="15.75" outlineLevel="1" x14ac:dyDescent="0.25">
      <c r="A3128" s="25">
        <f>A3127</f>
        <v>44028</v>
      </c>
      <c r="B3128" s="26" t="str">
        <f>B3127</f>
        <v>PITNEY BOWES GLOBAL FINANCIAL SVCS</v>
      </c>
      <c r="C3128" s="24">
        <f>SUBTOTAL(9,C3126:C3127)</f>
        <v>570.25</v>
      </c>
      <c r="D3128" s="24" t="s">
        <v>1012</v>
      </c>
    </row>
    <row r="3129" spans="1:5" outlineLevel="2" x14ac:dyDescent="0.2">
      <c r="A3129" s="29">
        <v>44028</v>
      </c>
      <c r="B3129" s="1" t="s">
        <v>723</v>
      </c>
      <c r="C3129" s="2">
        <v>8592.42</v>
      </c>
      <c r="D3129" s="5" t="str">
        <f t="shared" si="48"/>
        <v/>
      </c>
      <c r="E3129" t="s">
        <v>188</v>
      </c>
    </row>
    <row r="3130" spans="1:5" outlineLevel="2" x14ac:dyDescent="0.2">
      <c r="A3130" s="29">
        <v>44028</v>
      </c>
      <c r="B3130" s="1" t="s">
        <v>723</v>
      </c>
      <c r="C3130" s="2">
        <v>29224.720000000001</v>
      </c>
      <c r="D3130" s="5" t="str">
        <f t="shared" si="48"/>
        <v/>
      </c>
      <c r="E3130" t="s">
        <v>188</v>
      </c>
    </row>
    <row r="3131" spans="1:5" ht="15.75" outlineLevel="1" x14ac:dyDescent="0.25">
      <c r="A3131" s="25">
        <f>A3130</f>
        <v>44028</v>
      </c>
      <c r="B3131" s="26" t="str">
        <f>B3130</f>
        <v>THE PLAYWELL GROUP INC</v>
      </c>
      <c r="C3131" s="24">
        <f>SUBTOTAL(9,C3129:C3130)</f>
        <v>37817.14</v>
      </c>
      <c r="D3131" s="24" t="s">
        <v>1012</v>
      </c>
    </row>
    <row r="3132" spans="1:5" outlineLevel="2" x14ac:dyDescent="0.2">
      <c r="A3132" s="29">
        <v>44028</v>
      </c>
      <c r="B3132" s="1" t="s">
        <v>724</v>
      </c>
      <c r="C3132" s="2">
        <v>1110</v>
      </c>
      <c r="D3132" s="5" t="str">
        <f t="shared" si="48"/>
        <v/>
      </c>
      <c r="E3132" t="s">
        <v>71</v>
      </c>
    </row>
    <row r="3133" spans="1:5" ht="15.75" outlineLevel="1" x14ac:dyDescent="0.25">
      <c r="A3133" s="25">
        <f>A3132</f>
        <v>44028</v>
      </c>
      <c r="B3133" s="26" t="str">
        <f>B3132</f>
        <v>PROGRESSIVE COMMERCIAL AQUATICS INC</v>
      </c>
      <c r="C3133" s="24">
        <f>SUBTOTAL(9,C3132:C3132)</f>
        <v>1110</v>
      </c>
      <c r="D3133" s="24" t="s">
        <v>1012</v>
      </c>
    </row>
    <row r="3134" spans="1:5" outlineLevel="2" x14ac:dyDescent="0.2">
      <c r="A3134" s="29">
        <v>44028</v>
      </c>
      <c r="B3134" s="1" t="s">
        <v>224</v>
      </c>
      <c r="C3134" s="2">
        <v>140</v>
      </c>
      <c r="D3134" s="5" t="str">
        <f t="shared" si="48"/>
        <v/>
      </c>
      <c r="E3134" t="s">
        <v>65</v>
      </c>
    </row>
    <row r="3135" spans="1:5" outlineLevel="2" x14ac:dyDescent="0.2">
      <c r="A3135" s="29">
        <v>44028</v>
      </c>
      <c r="B3135" s="1" t="s">
        <v>224</v>
      </c>
      <c r="C3135" s="2">
        <v>74</v>
      </c>
      <c r="D3135" s="5" t="str">
        <f t="shared" si="48"/>
        <v/>
      </c>
      <c r="E3135" t="s">
        <v>65</v>
      </c>
    </row>
    <row r="3136" spans="1:5" outlineLevel="2" x14ac:dyDescent="0.2">
      <c r="A3136" s="29">
        <v>44028</v>
      </c>
      <c r="B3136" s="1" t="s">
        <v>224</v>
      </c>
      <c r="C3136" s="2">
        <v>140</v>
      </c>
      <c r="D3136" s="5" t="str">
        <f t="shared" si="48"/>
        <v/>
      </c>
      <c r="E3136" t="s">
        <v>65</v>
      </c>
    </row>
    <row r="3137" spans="1:5" outlineLevel="2" x14ac:dyDescent="0.2">
      <c r="A3137" s="29">
        <v>44028</v>
      </c>
      <c r="B3137" s="1" t="s">
        <v>224</v>
      </c>
      <c r="C3137" s="2">
        <v>265</v>
      </c>
      <c r="D3137" s="5" t="str">
        <f t="shared" si="48"/>
        <v/>
      </c>
      <c r="E3137" t="s">
        <v>65</v>
      </c>
    </row>
    <row r="3138" spans="1:5" outlineLevel="2" x14ac:dyDescent="0.2">
      <c r="A3138" s="29">
        <v>44028</v>
      </c>
      <c r="B3138" s="1" t="s">
        <v>224</v>
      </c>
      <c r="C3138" s="2">
        <v>370</v>
      </c>
      <c r="D3138" s="5" t="str">
        <f t="shared" si="48"/>
        <v/>
      </c>
      <c r="E3138" t="s">
        <v>65</v>
      </c>
    </row>
    <row r="3139" spans="1:5" outlineLevel="2" x14ac:dyDescent="0.2">
      <c r="A3139" s="29">
        <v>44028</v>
      </c>
      <c r="B3139" s="1" t="s">
        <v>224</v>
      </c>
      <c r="C3139" s="2">
        <v>1000</v>
      </c>
      <c r="D3139" s="5" t="str">
        <f t="shared" si="48"/>
        <v/>
      </c>
      <c r="E3139" t="s">
        <v>65</v>
      </c>
    </row>
    <row r="3140" spans="1:5" outlineLevel="2" x14ac:dyDescent="0.2">
      <c r="A3140" s="29">
        <v>44028</v>
      </c>
      <c r="B3140" s="1" t="s">
        <v>224</v>
      </c>
      <c r="C3140" s="2">
        <v>310</v>
      </c>
      <c r="D3140" s="5" t="str">
        <f t="shared" si="48"/>
        <v/>
      </c>
      <c r="E3140" t="s">
        <v>65</v>
      </c>
    </row>
    <row r="3141" spans="1:5" outlineLevel="2" x14ac:dyDescent="0.2">
      <c r="A3141" s="29">
        <v>44028</v>
      </c>
      <c r="B3141" s="1" t="s">
        <v>224</v>
      </c>
      <c r="C3141" s="2">
        <v>165</v>
      </c>
      <c r="D3141" s="5" t="str">
        <f t="shared" si="48"/>
        <v/>
      </c>
      <c r="E3141" t="s">
        <v>65</v>
      </c>
    </row>
    <row r="3142" spans="1:5" outlineLevel="2" x14ac:dyDescent="0.2">
      <c r="A3142" s="29">
        <v>44028</v>
      </c>
      <c r="B3142" s="1" t="s">
        <v>224</v>
      </c>
      <c r="C3142" s="2">
        <v>230</v>
      </c>
      <c r="D3142" s="5" t="str">
        <f t="shared" si="48"/>
        <v/>
      </c>
      <c r="E3142" t="s">
        <v>65</v>
      </c>
    </row>
    <row r="3143" spans="1:5" outlineLevel="2" x14ac:dyDescent="0.2">
      <c r="A3143" s="29">
        <v>44028</v>
      </c>
      <c r="B3143" s="1" t="s">
        <v>224</v>
      </c>
      <c r="C3143" s="2">
        <v>464</v>
      </c>
      <c r="D3143" s="5" t="str">
        <f t="shared" si="48"/>
        <v/>
      </c>
      <c r="E3143" t="s">
        <v>65</v>
      </c>
    </row>
    <row r="3144" spans="1:5" ht="15.75" outlineLevel="1" x14ac:dyDescent="0.25">
      <c r="A3144" s="25">
        <f>A3143</f>
        <v>44028</v>
      </c>
      <c r="B3144" s="26" t="str">
        <f>B3143</f>
        <v>PROMAXIMA MFG LTD</v>
      </c>
      <c r="C3144" s="24">
        <f>SUBTOTAL(9,C3134:C3143)</f>
        <v>3158</v>
      </c>
      <c r="D3144" s="24" t="s">
        <v>1012</v>
      </c>
    </row>
    <row r="3145" spans="1:5" outlineLevel="2" x14ac:dyDescent="0.2">
      <c r="A3145" s="29">
        <v>44028</v>
      </c>
      <c r="B3145" s="1" t="s">
        <v>639</v>
      </c>
      <c r="C3145" s="2">
        <v>150.80000000000001</v>
      </c>
      <c r="D3145" s="5" t="str">
        <f t="shared" ref="D3145:D3206" si="49">IF(E3145="","TOTAL","")</f>
        <v/>
      </c>
      <c r="E3145" t="s">
        <v>66</v>
      </c>
    </row>
    <row r="3146" spans="1:5" outlineLevel="2" x14ac:dyDescent="0.2">
      <c r="A3146" s="29">
        <v>44028</v>
      </c>
      <c r="B3146" s="1" t="s">
        <v>639</v>
      </c>
      <c r="C3146" s="2">
        <v>779.65</v>
      </c>
      <c r="D3146" s="5" t="str">
        <f t="shared" si="49"/>
        <v/>
      </c>
      <c r="E3146" t="s">
        <v>66</v>
      </c>
    </row>
    <row r="3147" spans="1:5" ht="15.75" outlineLevel="1" x14ac:dyDescent="0.25">
      <c r="A3147" s="25">
        <f>A3146</f>
        <v>44028</v>
      </c>
      <c r="B3147" s="26" t="str">
        <f>B3146</f>
        <v>QEP INCORPORATED</v>
      </c>
      <c r="C3147" s="24">
        <f>SUBTOTAL(9,C3145:C3146)</f>
        <v>930.45</v>
      </c>
      <c r="D3147" s="24" t="s">
        <v>1012</v>
      </c>
    </row>
    <row r="3148" spans="1:5" outlineLevel="2" x14ac:dyDescent="0.2">
      <c r="A3148" s="29">
        <v>44028</v>
      </c>
      <c r="B3148" s="1" t="s">
        <v>725</v>
      </c>
      <c r="C3148" s="2">
        <v>5500</v>
      </c>
      <c r="D3148" s="5" t="str">
        <f t="shared" si="49"/>
        <v/>
      </c>
      <c r="E3148" t="s">
        <v>187</v>
      </c>
    </row>
    <row r="3149" spans="1:5" ht="15.75" outlineLevel="1" x14ac:dyDescent="0.25">
      <c r="A3149" s="25">
        <f>A3148</f>
        <v>44028</v>
      </c>
      <c r="B3149" s="26" t="str">
        <f>B3148</f>
        <v>RAMTEQ LLC</v>
      </c>
      <c r="C3149" s="24">
        <f>SUBTOTAL(9,C3148:C3148)</f>
        <v>5500</v>
      </c>
      <c r="D3149" s="24" t="s">
        <v>1012</v>
      </c>
    </row>
    <row r="3150" spans="1:5" outlineLevel="2" x14ac:dyDescent="0.2">
      <c r="A3150" s="29">
        <v>44028</v>
      </c>
      <c r="B3150" s="1" t="s">
        <v>368</v>
      </c>
      <c r="C3150" s="2">
        <v>2400</v>
      </c>
      <c r="D3150" s="5" t="str">
        <f t="shared" si="49"/>
        <v/>
      </c>
      <c r="E3150" t="s">
        <v>63</v>
      </c>
    </row>
    <row r="3151" spans="1:5" ht="15.75" outlineLevel="1" x14ac:dyDescent="0.25">
      <c r="A3151" s="25">
        <f>A3150</f>
        <v>44028</v>
      </c>
      <c r="B3151" s="26" t="str">
        <f>B3150</f>
        <v>READING WRITING PROJECT NETWORK LLC</v>
      </c>
      <c r="C3151" s="24">
        <f>SUBTOTAL(9,C3150:C3150)</f>
        <v>2400</v>
      </c>
      <c r="D3151" s="24" t="s">
        <v>1012</v>
      </c>
    </row>
    <row r="3152" spans="1:5" outlineLevel="2" x14ac:dyDescent="0.2">
      <c r="A3152" s="29">
        <v>44028</v>
      </c>
      <c r="B3152" s="1" t="s">
        <v>310</v>
      </c>
      <c r="C3152" s="2">
        <v>742.5</v>
      </c>
      <c r="D3152" s="5" t="str">
        <f t="shared" si="49"/>
        <v/>
      </c>
      <c r="E3152" t="s">
        <v>65</v>
      </c>
    </row>
    <row r="3153" spans="1:5" ht="15.75" outlineLevel="1" x14ac:dyDescent="0.25">
      <c r="A3153" s="25">
        <f>A3152</f>
        <v>44028</v>
      </c>
      <c r="B3153" s="26" t="str">
        <f>B3152</f>
        <v>REALLY GREAT READING COMPANY LLC</v>
      </c>
      <c r="C3153" s="24">
        <f>SUBTOTAL(9,C3152:C3152)</f>
        <v>742.5</v>
      </c>
      <c r="D3153" s="24" t="s">
        <v>1012</v>
      </c>
    </row>
    <row r="3154" spans="1:5" outlineLevel="2" x14ac:dyDescent="0.2">
      <c r="A3154" s="29">
        <v>44028</v>
      </c>
      <c r="B3154" s="1" t="s">
        <v>726</v>
      </c>
      <c r="C3154" s="2">
        <v>140</v>
      </c>
      <c r="D3154" s="5" t="str">
        <f t="shared" si="49"/>
        <v/>
      </c>
      <c r="E3154" t="s">
        <v>63</v>
      </c>
    </row>
    <row r="3155" spans="1:5" outlineLevel="2" x14ac:dyDescent="0.2">
      <c r="A3155" s="29">
        <v>44028</v>
      </c>
      <c r="B3155" s="1" t="s">
        <v>726</v>
      </c>
      <c r="C3155" s="2">
        <v>140</v>
      </c>
      <c r="D3155" s="5" t="str">
        <f t="shared" si="49"/>
        <v/>
      </c>
      <c r="E3155" t="s">
        <v>63</v>
      </c>
    </row>
    <row r="3156" spans="1:5" ht="15.75" outlineLevel="1" x14ac:dyDescent="0.25">
      <c r="A3156" s="25">
        <f>A3155</f>
        <v>44028</v>
      </c>
      <c r="B3156" s="26" t="str">
        <f>B3155</f>
        <v>KATELYN RHODES</v>
      </c>
      <c r="C3156" s="24">
        <f>SUBTOTAL(9,C3154:C3155)</f>
        <v>280</v>
      </c>
      <c r="D3156" s="24" t="s">
        <v>1012</v>
      </c>
    </row>
    <row r="3157" spans="1:5" outlineLevel="2" x14ac:dyDescent="0.2">
      <c r="A3157" s="29">
        <v>44028</v>
      </c>
      <c r="B3157" s="1" t="s">
        <v>220</v>
      </c>
      <c r="C3157" s="2">
        <v>450</v>
      </c>
      <c r="D3157" s="5" t="str">
        <f t="shared" si="49"/>
        <v/>
      </c>
      <c r="E3157" t="s">
        <v>68</v>
      </c>
    </row>
    <row r="3158" spans="1:5" outlineLevel="2" x14ac:dyDescent="0.2">
      <c r="A3158" s="29">
        <v>44028</v>
      </c>
      <c r="B3158" s="1" t="s">
        <v>220</v>
      </c>
      <c r="C3158" s="2">
        <v>95</v>
      </c>
      <c r="D3158" s="5" t="str">
        <f t="shared" si="49"/>
        <v/>
      </c>
      <c r="E3158" t="s">
        <v>68</v>
      </c>
    </row>
    <row r="3159" spans="1:5" ht="15.75" outlineLevel="1" x14ac:dyDescent="0.25">
      <c r="A3159" s="25">
        <f>A3158</f>
        <v>44028</v>
      </c>
      <c r="B3159" s="26" t="str">
        <f>B3158</f>
        <v>RICE UNIVERSITY</v>
      </c>
      <c r="C3159" s="24">
        <f>SUBTOTAL(9,C3157:C3158)</f>
        <v>545</v>
      </c>
      <c r="D3159" s="24" t="s">
        <v>1012</v>
      </c>
    </row>
    <row r="3160" spans="1:5" outlineLevel="2" x14ac:dyDescent="0.2">
      <c r="A3160" s="29">
        <v>44028</v>
      </c>
      <c r="B3160" s="1" t="s">
        <v>220</v>
      </c>
      <c r="C3160" s="2">
        <v>450</v>
      </c>
      <c r="D3160" s="5" t="str">
        <f t="shared" si="49"/>
        <v/>
      </c>
      <c r="E3160" t="s">
        <v>68</v>
      </c>
    </row>
    <row r="3161" spans="1:5" outlineLevel="2" x14ac:dyDescent="0.2">
      <c r="A3161" s="29">
        <v>44028</v>
      </c>
      <c r="B3161" s="1" t="s">
        <v>220</v>
      </c>
      <c r="C3161" s="2">
        <v>95</v>
      </c>
      <c r="D3161" s="5" t="str">
        <f t="shared" si="49"/>
        <v/>
      </c>
      <c r="E3161" t="s">
        <v>68</v>
      </c>
    </row>
    <row r="3162" spans="1:5" ht="15.75" outlineLevel="1" x14ac:dyDescent="0.25">
      <c r="A3162" s="25">
        <f>A3161</f>
        <v>44028</v>
      </c>
      <c r="B3162" s="26" t="str">
        <f>B3161</f>
        <v>RICE UNIVERSITY</v>
      </c>
      <c r="C3162" s="24">
        <f>SUBTOTAL(9,C3160:C3161)</f>
        <v>545</v>
      </c>
      <c r="D3162" s="24" t="s">
        <v>1012</v>
      </c>
    </row>
    <row r="3163" spans="1:5" outlineLevel="2" x14ac:dyDescent="0.2">
      <c r="A3163" s="29">
        <v>44028</v>
      </c>
      <c r="B3163" s="1" t="s">
        <v>105</v>
      </c>
      <c r="C3163" s="2">
        <v>327.95</v>
      </c>
      <c r="D3163" s="5" t="str">
        <f t="shared" si="49"/>
        <v/>
      </c>
      <c r="E3163" t="s">
        <v>71</v>
      </c>
    </row>
    <row r="3164" spans="1:5" ht="15.75" outlineLevel="1" x14ac:dyDescent="0.25">
      <c r="A3164" s="25">
        <f>A3163</f>
        <v>44028</v>
      </c>
      <c r="B3164" s="26" t="str">
        <f>B3163</f>
        <v>RICOH USA INC</v>
      </c>
      <c r="C3164" s="24">
        <f>SUBTOTAL(9,C3163:C3163)</f>
        <v>327.95</v>
      </c>
      <c r="D3164" s="24" t="s">
        <v>1012</v>
      </c>
    </row>
    <row r="3165" spans="1:5" outlineLevel="2" x14ac:dyDescent="0.2">
      <c r="A3165" s="29">
        <v>44028</v>
      </c>
      <c r="B3165" s="1" t="s">
        <v>727</v>
      </c>
      <c r="C3165" s="2">
        <v>2510</v>
      </c>
      <c r="D3165" s="5" t="str">
        <f t="shared" si="49"/>
        <v/>
      </c>
      <c r="E3165" t="s">
        <v>186</v>
      </c>
    </row>
    <row r="3166" spans="1:5" ht="15.75" outlineLevel="1" x14ac:dyDescent="0.25">
      <c r="A3166" s="25">
        <f>A3165</f>
        <v>44028</v>
      </c>
      <c r="B3166" s="26" t="str">
        <f>B3165</f>
        <v>ROADRUNNER LTD</v>
      </c>
      <c r="C3166" s="24">
        <f>SUBTOTAL(9,C3165:C3165)</f>
        <v>2510</v>
      </c>
      <c r="D3166" s="24" t="s">
        <v>1012</v>
      </c>
    </row>
    <row r="3167" spans="1:5" outlineLevel="2" x14ac:dyDescent="0.2">
      <c r="A3167" s="29">
        <v>44028</v>
      </c>
      <c r="B3167" s="1" t="s">
        <v>728</v>
      </c>
      <c r="C3167" s="2">
        <v>109</v>
      </c>
      <c r="D3167" s="5" t="str">
        <f t="shared" si="49"/>
        <v/>
      </c>
      <c r="E3167" t="s">
        <v>65</v>
      </c>
    </row>
    <row r="3168" spans="1:5" ht="15.75" outlineLevel="1" x14ac:dyDescent="0.25">
      <c r="A3168" s="25">
        <f>A3167</f>
        <v>44028</v>
      </c>
      <c r="B3168" s="26" t="str">
        <f>B3167</f>
        <v>ROMEO MUSIC</v>
      </c>
      <c r="C3168" s="24">
        <f>SUBTOTAL(9,C3167:C3167)</f>
        <v>109</v>
      </c>
      <c r="D3168" s="24" t="s">
        <v>1012</v>
      </c>
    </row>
    <row r="3169" spans="1:5" outlineLevel="2" x14ac:dyDescent="0.2">
      <c r="A3169" s="29">
        <v>44028</v>
      </c>
      <c r="B3169" s="1" t="s">
        <v>95</v>
      </c>
      <c r="C3169" s="2">
        <v>917.45</v>
      </c>
      <c r="D3169" s="5" t="str">
        <f t="shared" si="49"/>
        <v/>
      </c>
      <c r="E3169" t="s">
        <v>67</v>
      </c>
    </row>
    <row r="3170" spans="1:5" outlineLevel="2" x14ac:dyDescent="0.2">
      <c r="A3170" s="29">
        <v>44028</v>
      </c>
      <c r="B3170" s="1" t="s">
        <v>95</v>
      </c>
      <c r="C3170" s="2">
        <v>269.91000000000003</v>
      </c>
      <c r="D3170" s="5" t="str">
        <f t="shared" si="49"/>
        <v/>
      </c>
      <c r="E3170" t="s">
        <v>67</v>
      </c>
    </row>
    <row r="3171" spans="1:5" outlineLevel="2" x14ac:dyDescent="0.2">
      <c r="A3171" s="29">
        <v>44028</v>
      </c>
      <c r="B3171" s="1" t="s">
        <v>95</v>
      </c>
      <c r="C3171" s="2">
        <v>27.32</v>
      </c>
      <c r="D3171" s="5" t="str">
        <f t="shared" si="49"/>
        <v/>
      </c>
      <c r="E3171" t="s">
        <v>67</v>
      </c>
    </row>
    <row r="3172" spans="1:5" outlineLevel="2" x14ac:dyDescent="0.2">
      <c r="A3172" s="29">
        <v>44028</v>
      </c>
      <c r="B3172" s="1" t="s">
        <v>95</v>
      </c>
      <c r="C3172" s="2">
        <v>90.76</v>
      </c>
      <c r="D3172" s="5" t="str">
        <f t="shared" si="49"/>
        <v/>
      </c>
      <c r="E3172" t="s">
        <v>67</v>
      </c>
    </row>
    <row r="3173" spans="1:5" outlineLevel="2" x14ac:dyDescent="0.2">
      <c r="A3173" s="29">
        <v>44028</v>
      </c>
      <c r="B3173" s="1" t="s">
        <v>95</v>
      </c>
      <c r="C3173" s="2">
        <v>27.66</v>
      </c>
      <c r="D3173" s="5" t="str">
        <f t="shared" si="49"/>
        <v/>
      </c>
      <c r="E3173" t="s">
        <v>67</v>
      </c>
    </row>
    <row r="3174" spans="1:5" ht="15.75" outlineLevel="1" x14ac:dyDescent="0.25">
      <c r="A3174" s="25">
        <f>A3173</f>
        <v>44028</v>
      </c>
      <c r="B3174" s="26" t="str">
        <f>B3173</f>
        <v>PROBILLING &amp; FUNDING SERVICE</v>
      </c>
      <c r="C3174" s="24">
        <f>SUBTOTAL(9,C3169:C3173)</f>
        <v>1333.1000000000001</v>
      </c>
      <c r="D3174" s="24" t="s">
        <v>1012</v>
      </c>
    </row>
    <row r="3175" spans="1:5" outlineLevel="2" x14ac:dyDescent="0.2">
      <c r="A3175" s="29">
        <v>44028</v>
      </c>
      <c r="B3175" s="1" t="s">
        <v>563</v>
      </c>
      <c r="C3175" s="2">
        <v>113.75</v>
      </c>
      <c r="D3175" s="5" t="str">
        <f t="shared" si="49"/>
        <v/>
      </c>
      <c r="E3175" t="s">
        <v>63</v>
      </c>
    </row>
    <row r="3176" spans="1:5" outlineLevel="2" x14ac:dyDescent="0.2">
      <c r="A3176" s="29">
        <v>44028</v>
      </c>
      <c r="B3176" s="1" t="s">
        <v>563</v>
      </c>
      <c r="C3176" s="2">
        <v>131.25</v>
      </c>
      <c r="D3176" s="5" t="str">
        <f t="shared" si="49"/>
        <v/>
      </c>
      <c r="E3176" t="s">
        <v>63</v>
      </c>
    </row>
    <row r="3177" spans="1:5" ht="15.75" outlineLevel="1" x14ac:dyDescent="0.25">
      <c r="A3177" s="25">
        <f>A3176</f>
        <v>44028</v>
      </c>
      <c r="B3177" s="26" t="str">
        <f>B3176</f>
        <v>MICHAEL B SANDERS</v>
      </c>
      <c r="C3177" s="24">
        <f>SUBTOTAL(9,C3175:C3176)</f>
        <v>245</v>
      </c>
      <c r="D3177" s="24" t="s">
        <v>1012</v>
      </c>
    </row>
    <row r="3178" spans="1:5" outlineLevel="2" x14ac:dyDescent="0.2">
      <c r="A3178" s="29">
        <v>44028</v>
      </c>
      <c r="B3178" s="1" t="s">
        <v>328</v>
      </c>
      <c r="C3178" s="2">
        <v>727465.58</v>
      </c>
      <c r="D3178" s="5" t="str">
        <f t="shared" si="49"/>
        <v/>
      </c>
      <c r="E3178" t="s">
        <v>70</v>
      </c>
    </row>
    <row r="3179" spans="1:5" ht="15.75" outlineLevel="1" x14ac:dyDescent="0.25">
      <c r="A3179" s="25">
        <f>A3178</f>
        <v>44028</v>
      </c>
      <c r="B3179" s="26" t="str">
        <f>B3178</f>
        <v>SATTERFIELD &amp; PONTIKES CONSTRUCTION INC</v>
      </c>
      <c r="C3179" s="24">
        <f>SUBTOTAL(9,C3178:C3178)</f>
        <v>727465.58</v>
      </c>
      <c r="D3179" s="24" t="s">
        <v>1012</v>
      </c>
    </row>
    <row r="3180" spans="1:5" outlineLevel="2" x14ac:dyDescent="0.2">
      <c r="A3180" s="29">
        <v>44028</v>
      </c>
      <c r="B3180" s="1" t="s">
        <v>271</v>
      </c>
      <c r="C3180" s="2">
        <v>29470.25</v>
      </c>
      <c r="D3180" s="5" t="str">
        <f t="shared" si="49"/>
        <v/>
      </c>
      <c r="E3180" t="s">
        <v>63</v>
      </c>
    </row>
    <row r="3181" spans="1:5" ht="15.75" outlineLevel="1" x14ac:dyDescent="0.25">
      <c r="A3181" s="25">
        <f>A3180</f>
        <v>44028</v>
      </c>
      <c r="B3181" s="26" t="str">
        <f>B3180</f>
        <v>SAVEONSP LLC</v>
      </c>
      <c r="C3181" s="24">
        <f>SUBTOTAL(9,C3180:C3180)</f>
        <v>29470.25</v>
      </c>
      <c r="D3181" s="24" t="s">
        <v>1012</v>
      </c>
    </row>
    <row r="3182" spans="1:5" outlineLevel="2" x14ac:dyDescent="0.2">
      <c r="A3182" s="29">
        <v>44028</v>
      </c>
      <c r="B3182" s="1" t="s">
        <v>645</v>
      </c>
      <c r="C3182" s="2">
        <v>1215.1199999999999</v>
      </c>
      <c r="D3182" s="5" t="str">
        <f t="shared" si="49"/>
        <v/>
      </c>
      <c r="E3182" t="s">
        <v>66</v>
      </c>
    </row>
    <row r="3183" spans="1:5" ht="15.75" outlineLevel="1" x14ac:dyDescent="0.25">
      <c r="A3183" s="25">
        <f>A3182</f>
        <v>44028</v>
      </c>
      <c r="B3183" s="26" t="str">
        <f>B3182</f>
        <v>SAVVAS LEARNING COMPANY LLC</v>
      </c>
      <c r="C3183" s="24">
        <f>SUBTOTAL(9,C3182:C3182)</f>
        <v>1215.1199999999999</v>
      </c>
      <c r="D3183" s="24" t="s">
        <v>1012</v>
      </c>
    </row>
    <row r="3184" spans="1:5" outlineLevel="2" x14ac:dyDescent="0.2">
      <c r="A3184" s="29">
        <v>44028</v>
      </c>
      <c r="B3184" s="1" t="s">
        <v>729</v>
      </c>
      <c r="C3184" s="2">
        <v>733.42</v>
      </c>
      <c r="D3184" s="5" t="str">
        <f t="shared" si="49"/>
        <v/>
      </c>
      <c r="E3184" t="s">
        <v>186</v>
      </c>
    </row>
    <row r="3185" spans="1:5" ht="15.75" outlineLevel="1" x14ac:dyDescent="0.25">
      <c r="A3185" s="25">
        <f>A3184</f>
        <v>44028</v>
      </c>
      <c r="B3185" s="26" t="str">
        <f>B3184</f>
        <v>PEARSON EDUCATION INC</v>
      </c>
      <c r="C3185" s="24">
        <f>SUBTOTAL(9,C3184:C3184)</f>
        <v>733.42</v>
      </c>
      <c r="D3185" s="24" t="s">
        <v>1012</v>
      </c>
    </row>
    <row r="3186" spans="1:5" outlineLevel="2" x14ac:dyDescent="0.2">
      <c r="A3186" s="29">
        <v>44028</v>
      </c>
      <c r="B3186" s="1" t="s">
        <v>205</v>
      </c>
      <c r="C3186" s="2">
        <v>337.7</v>
      </c>
      <c r="D3186" s="5" t="str">
        <f t="shared" si="49"/>
        <v/>
      </c>
      <c r="E3186" t="s">
        <v>65</v>
      </c>
    </row>
    <row r="3187" spans="1:5" ht="15.75" outlineLevel="1" x14ac:dyDescent="0.25">
      <c r="A3187" s="25">
        <f>A3186</f>
        <v>44028</v>
      </c>
      <c r="B3187" s="26" t="str">
        <f>B3186</f>
        <v>SCHOOL NURSE SUPPLY INC</v>
      </c>
      <c r="C3187" s="24">
        <f>SUBTOTAL(9,C3186:C3186)</f>
        <v>337.7</v>
      </c>
      <c r="D3187" s="24" t="s">
        <v>1012</v>
      </c>
    </row>
    <row r="3188" spans="1:5" outlineLevel="2" x14ac:dyDescent="0.2">
      <c r="A3188" s="29">
        <v>44028</v>
      </c>
      <c r="B3188" s="1" t="s">
        <v>730</v>
      </c>
      <c r="C3188" s="2">
        <v>5000</v>
      </c>
      <c r="D3188" s="5" t="str">
        <f t="shared" si="49"/>
        <v/>
      </c>
      <c r="E3188" t="s">
        <v>63</v>
      </c>
    </row>
    <row r="3189" spans="1:5" ht="15.75" outlineLevel="1" x14ac:dyDescent="0.25">
      <c r="A3189" s="25">
        <f>A3188</f>
        <v>44028</v>
      </c>
      <c r="B3189" s="26" t="str">
        <f>B3188</f>
        <v>THE SCIENCE TOOLKIT LLC</v>
      </c>
      <c r="C3189" s="24">
        <f>SUBTOTAL(9,C3188:C3188)</f>
        <v>5000</v>
      </c>
      <c r="D3189" s="24" t="s">
        <v>1012</v>
      </c>
    </row>
    <row r="3190" spans="1:5" outlineLevel="2" x14ac:dyDescent="0.2">
      <c r="A3190" s="29">
        <v>44028</v>
      </c>
      <c r="B3190" s="1" t="s">
        <v>731</v>
      </c>
      <c r="C3190" s="2">
        <v>208</v>
      </c>
      <c r="D3190" s="5" t="str">
        <f t="shared" si="49"/>
        <v/>
      </c>
      <c r="E3190" t="s">
        <v>83</v>
      </c>
    </row>
    <row r="3191" spans="1:5" outlineLevel="2" x14ac:dyDescent="0.2">
      <c r="A3191" s="29">
        <v>44028</v>
      </c>
      <c r="B3191" s="1" t="s">
        <v>731</v>
      </c>
      <c r="C3191" s="2">
        <v>208</v>
      </c>
      <c r="D3191" s="5" t="str">
        <f t="shared" si="49"/>
        <v/>
      </c>
      <c r="E3191" t="s">
        <v>83</v>
      </c>
    </row>
    <row r="3192" spans="1:5" ht="15.75" outlineLevel="1" x14ac:dyDescent="0.25">
      <c r="A3192" s="25">
        <f>A3191</f>
        <v>44028</v>
      </c>
      <c r="B3192" s="26" t="str">
        <f>B3191</f>
        <v>PITNEY BOWES GLOBAL FINANCIAL SERVI</v>
      </c>
      <c r="C3192" s="24">
        <f>SUBTOTAL(9,C3190:C3191)</f>
        <v>416</v>
      </c>
      <c r="D3192" s="24" t="s">
        <v>1012</v>
      </c>
    </row>
    <row r="3193" spans="1:5" outlineLevel="2" x14ac:dyDescent="0.2">
      <c r="A3193" s="29">
        <v>44028</v>
      </c>
      <c r="B3193" s="1" t="s">
        <v>221</v>
      </c>
      <c r="C3193" s="2">
        <v>2800</v>
      </c>
      <c r="D3193" s="5" t="str">
        <f t="shared" si="49"/>
        <v/>
      </c>
      <c r="E3193" t="s">
        <v>63</v>
      </c>
    </row>
    <row r="3194" spans="1:5" outlineLevel="2" x14ac:dyDescent="0.2">
      <c r="A3194" s="29">
        <v>44028</v>
      </c>
      <c r="B3194" s="1" t="s">
        <v>221</v>
      </c>
      <c r="C3194" s="2">
        <v>2800</v>
      </c>
      <c r="D3194" s="5" t="str">
        <f t="shared" si="49"/>
        <v/>
      </c>
      <c r="E3194" t="s">
        <v>63</v>
      </c>
    </row>
    <row r="3195" spans="1:5" outlineLevel="2" x14ac:dyDescent="0.2">
      <c r="A3195" s="29">
        <v>44028</v>
      </c>
      <c r="B3195" s="1" t="s">
        <v>221</v>
      </c>
      <c r="C3195" s="2">
        <v>484.75</v>
      </c>
      <c r="D3195" s="5" t="str">
        <f t="shared" si="49"/>
        <v/>
      </c>
      <c r="E3195" t="s">
        <v>66</v>
      </c>
    </row>
    <row r="3196" spans="1:5" outlineLevel="2" x14ac:dyDescent="0.2">
      <c r="A3196" s="29">
        <v>44028</v>
      </c>
      <c r="B3196" s="1" t="s">
        <v>221</v>
      </c>
      <c r="C3196" s="2">
        <v>1400</v>
      </c>
      <c r="D3196" s="5" t="str">
        <f t="shared" si="49"/>
        <v/>
      </c>
      <c r="E3196" t="s">
        <v>63</v>
      </c>
    </row>
    <row r="3197" spans="1:5" outlineLevel="2" x14ac:dyDescent="0.2">
      <c r="A3197" s="29">
        <v>44028</v>
      </c>
      <c r="B3197" s="1" t="s">
        <v>221</v>
      </c>
      <c r="C3197" s="2">
        <v>484.75</v>
      </c>
      <c r="D3197" s="5" t="str">
        <f t="shared" si="49"/>
        <v/>
      </c>
      <c r="E3197" t="s">
        <v>66</v>
      </c>
    </row>
    <row r="3198" spans="1:5" outlineLevel="2" x14ac:dyDescent="0.2">
      <c r="A3198" s="29">
        <v>44028</v>
      </c>
      <c r="B3198" s="1" t="s">
        <v>221</v>
      </c>
      <c r="C3198" s="2">
        <v>1400</v>
      </c>
      <c r="D3198" s="5" t="str">
        <f t="shared" si="49"/>
        <v/>
      </c>
      <c r="E3198" t="s">
        <v>63</v>
      </c>
    </row>
    <row r="3199" spans="1:5" ht="15.75" outlineLevel="1" x14ac:dyDescent="0.25">
      <c r="A3199" s="25">
        <f>A3198</f>
        <v>44028</v>
      </c>
      <c r="B3199" s="26" t="str">
        <f>B3198</f>
        <v>SEIDLITZ EDUCATION LLC</v>
      </c>
      <c r="C3199" s="24">
        <f>SUBTOTAL(9,C3193:C3198)</f>
        <v>9369.5</v>
      </c>
      <c r="D3199" s="24" t="s">
        <v>1012</v>
      </c>
    </row>
    <row r="3200" spans="1:5" outlineLevel="2" x14ac:dyDescent="0.2">
      <c r="A3200" s="29">
        <v>44028</v>
      </c>
      <c r="B3200" s="1" t="s">
        <v>564</v>
      </c>
      <c r="C3200" s="2">
        <v>140</v>
      </c>
      <c r="D3200" s="5" t="str">
        <f t="shared" si="49"/>
        <v/>
      </c>
      <c r="E3200" t="s">
        <v>63</v>
      </c>
    </row>
    <row r="3201" spans="1:5" ht="15.75" outlineLevel="1" x14ac:dyDescent="0.25">
      <c r="A3201" s="25">
        <f>A3200</f>
        <v>44028</v>
      </c>
      <c r="B3201" s="26" t="str">
        <f>B3200</f>
        <v>DANIEL SEMERE</v>
      </c>
      <c r="C3201" s="24">
        <f>SUBTOTAL(9,C3200:C3200)</f>
        <v>140</v>
      </c>
      <c r="D3201" s="24" t="s">
        <v>1012</v>
      </c>
    </row>
    <row r="3202" spans="1:5" outlineLevel="2" x14ac:dyDescent="0.2">
      <c r="A3202" s="29">
        <v>44028</v>
      </c>
      <c r="B3202" s="1" t="s">
        <v>732</v>
      </c>
      <c r="C3202" s="2">
        <v>542.57000000000005</v>
      </c>
      <c r="D3202" s="5" t="str">
        <f t="shared" si="49"/>
        <v/>
      </c>
      <c r="E3202" t="s">
        <v>65</v>
      </c>
    </row>
    <row r="3203" spans="1:5" outlineLevel="2" x14ac:dyDescent="0.2">
      <c r="A3203" s="29">
        <v>44028</v>
      </c>
      <c r="B3203" s="1" t="s">
        <v>732</v>
      </c>
      <c r="C3203" s="2">
        <v>222.18</v>
      </c>
      <c r="D3203" s="5" t="str">
        <f t="shared" si="49"/>
        <v/>
      </c>
      <c r="E3203" t="s">
        <v>65</v>
      </c>
    </row>
    <row r="3204" spans="1:5" ht="15.75" outlineLevel="1" x14ac:dyDescent="0.25">
      <c r="A3204" s="25">
        <f>A3203</f>
        <v>44028</v>
      </c>
      <c r="B3204" s="26" t="str">
        <f>B3203</f>
        <v>SHAR PRODUCTS COMPANY</v>
      </c>
      <c r="C3204" s="24">
        <f>SUBTOTAL(9,C3202:C3203)</f>
        <v>764.75</v>
      </c>
      <c r="D3204" s="24" t="s">
        <v>1012</v>
      </c>
    </row>
    <row r="3205" spans="1:5" outlineLevel="2" x14ac:dyDescent="0.2">
      <c r="A3205" s="29">
        <v>44028</v>
      </c>
      <c r="B3205" s="1" t="s">
        <v>733</v>
      </c>
      <c r="C3205" s="2">
        <v>873</v>
      </c>
      <c r="D3205" s="5" t="str">
        <f t="shared" si="49"/>
        <v/>
      </c>
      <c r="E3205" t="s">
        <v>63</v>
      </c>
    </row>
    <row r="3206" spans="1:5" outlineLevel="2" x14ac:dyDescent="0.2">
      <c r="A3206" s="29">
        <v>44028</v>
      </c>
      <c r="B3206" s="1" t="s">
        <v>733</v>
      </c>
      <c r="C3206" s="2">
        <v>600</v>
      </c>
      <c r="D3206" s="5" t="str">
        <f t="shared" si="49"/>
        <v/>
      </c>
      <c r="E3206" t="s">
        <v>63</v>
      </c>
    </row>
    <row r="3207" spans="1:5" ht="15.75" outlineLevel="1" x14ac:dyDescent="0.25">
      <c r="A3207" s="25">
        <f>A3206</f>
        <v>44028</v>
      </c>
      <c r="B3207" s="26" t="str">
        <f>B3206</f>
        <v>SIGNATURE DRY CLEANERS</v>
      </c>
      <c r="C3207" s="24">
        <f>SUBTOTAL(9,C3205:C3206)</f>
        <v>1473</v>
      </c>
      <c r="D3207" s="24" t="s">
        <v>1012</v>
      </c>
    </row>
    <row r="3208" spans="1:5" outlineLevel="2" x14ac:dyDescent="0.2">
      <c r="A3208" s="29">
        <v>44028</v>
      </c>
      <c r="B3208" s="1" t="s">
        <v>36</v>
      </c>
      <c r="C3208" s="2">
        <v>16.55</v>
      </c>
      <c r="D3208" s="5" t="str">
        <f t="shared" ref="D3208:D3271" si="50">IF(E3208="","TOTAL","")</f>
        <v/>
      </c>
      <c r="E3208" t="s">
        <v>79</v>
      </c>
    </row>
    <row r="3209" spans="1:5" ht="15.75" outlineLevel="1" x14ac:dyDescent="0.25">
      <c r="A3209" s="25">
        <f>A3208</f>
        <v>44028</v>
      </c>
      <c r="B3209" s="26" t="str">
        <f>B3208</f>
        <v>SPARKLETTS AND SIERRA SPRINGS</v>
      </c>
      <c r="C3209" s="24">
        <f>SUBTOTAL(9,C3208:C3208)</f>
        <v>16.55</v>
      </c>
      <c r="D3209" s="24" t="s">
        <v>1012</v>
      </c>
    </row>
    <row r="3210" spans="1:5" outlineLevel="2" x14ac:dyDescent="0.2">
      <c r="A3210" s="29">
        <v>44028</v>
      </c>
      <c r="B3210" s="1" t="s">
        <v>734</v>
      </c>
      <c r="C3210" s="2">
        <v>67.209999999999994</v>
      </c>
      <c r="D3210" s="5" t="str">
        <f t="shared" si="50"/>
        <v/>
      </c>
      <c r="E3210" t="s">
        <v>67</v>
      </c>
    </row>
    <row r="3211" spans="1:5" ht="15.75" outlineLevel="1" x14ac:dyDescent="0.25">
      <c r="A3211" s="25">
        <f>A3210</f>
        <v>44028</v>
      </c>
      <c r="B3211" s="26" t="str">
        <f>B3210</f>
        <v>SPARTAN TOOL LLC</v>
      </c>
      <c r="C3211" s="24">
        <f>SUBTOTAL(9,C3210:C3210)</f>
        <v>67.209999999999994</v>
      </c>
      <c r="D3211" s="24" t="s">
        <v>1012</v>
      </c>
    </row>
    <row r="3212" spans="1:5" outlineLevel="2" x14ac:dyDescent="0.2">
      <c r="A3212" s="29">
        <v>44028</v>
      </c>
      <c r="B3212" s="1" t="s">
        <v>140</v>
      </c>
      <c r="C3212" s="2">
        <v>85</v>
      </c>
      <c r="D3212" s="5" t="str">
        <f t="shared" si="50"/>
        <v/>
      </c>
      <c r="E3212" t="s">
        <v>63</v>
      </c>
    </row>
    <row r="3213" spans="1:5" ht="15.75" outlineLevel="1" x14ac:dyDescent="0.25">
      <c r="A3213" s="25">
        <f>A3212</f>
        <v>44028</v>
      </c>
      <c r="B3213" s="26" t="str">
        <f>B3212</f>
        <v>SPECIALIZED ASSESSMENT AND CONSULTING</v>
      </c>
      <c r="C3213" s="24">
        <f>SUBTOTAL(9,C3212:C3212)</f>
        <v>85</v>
      </c>
      <c r="D3213" s="24" t="s">
        <v>1012</v>
      </c>
    </row>
    <row r="3214" spans="1:5" outlineLevel="2" x14ac:dyDescent="0.2">
      <c r="A3214" s="29">
        <v>44028</v>
      </c>
      <c r="B3214" s="1" t="s">
        <v>735</v>
      </c>
      <c r="C3214" s="2">
        <v>1641.8</v>
      </c>
      <c r="D3214" s="5" t="str">
        <f t="shared" si="50"/>
        <v/>
      </c>
      <c r="E3214" t="s">
        <v>65</v>
      </c>
    </row>
    <row r="3215" spans="1:5" ht="15.75" outlineLevel="1" x14ac:dyDescent="0.25">
      <c r="A3215" s="25">
        <f>A3214</f>
        <v>44028</v>
      </c>
      <c r="B3215" s="26" t="str">
        <f>B3214</f>
        <v>SPIRAL BINDING LLC</v>
      </c>
      <c r="C3215" s="24">
        <f>SUBTOTAL(9,C3214:C3214)</f>
        <v>1641.8</v>
      </c>
      <c r="D3215" s="24" t="s">
        <v>1012</v>
      </c>
    </row>
    <row r="3216" spans="1:5" outlineLevel="2" x14ac:dyDescent="0.2">
      <c r="A3216" s="29">
        <v>44028</v>
      </c>
      <c r="B3216" s="1" t="s">
        <v>736</v>
      </c>
      <c r="C3216" s="2">
        <v>149.25</v>
      </c>
      <c r="D3216" s="5" t="str">
        <f t="shared" si="50"/>
        <v/>
      </c>
      <c r="E3216" t="s">
        <v>78</v>
      </c>
    </row>
    <row r="3217" spans="1:5" ht="15.75" outlineLevel="1" x14ac:dyDescent="0.25">
      <c r="A3217" s="25">
        <f>A3216</f>
        <v>44028</v>
      </c>
      <c r="B3217" s="26" t="str">
        <f>B3216</f>
        <v>STARR COMMONWEALTH</v>
      </c>
      <c r="C3217" s="24">
        <f>SUBTOTAL(9,C3216:C3216)</f>
        <v>149.25</v>
      </c>
      <c r="D3217" s="24" t="s">
        <v>1012</v>
      </c>
    </row>
    <row r="3218" spans="1:5" outlineLevel="2" x14ac:dyDescent="0.2">
      <c r="A3218" s="29">
        <v>44028</v>
      </c>
      <c r="B3218" s="1" t="s">
        <v>737</v>
      </c>
      <c r="C3218" s="2">
        <v>320107.78999999998</v>
      </c>
      <c r="D3218" s="5" t="str">
        <f t="shared" si="50"/>
        <v/>
      </c>
      <c r="E3218" t="s">
        <v>70</v>
      </c>
    </row>
    <row r="3219" spans="1:5" ht="15.75" outlineLevel="1" x14ac:dyDescent="0.25">
      <c r="A3219" s="25">
        <f>A3218</f>
        <v>44028</v>
      </c>
      <c r="B3219" s="26" t="str">
        <f>B3218</f>
        <v>STEWART BUILDERS LTD</v>
      </c>
      <c r="C3219" s="24">
        <f>SUBTOTAL(9,C3218:C3218)</f>
        <v>320107.78999999998</v>
      </c>
      <c r="D3219" s="24" t="s">
        <v>1012</v>
      </c>
    </row>
    <row r="3220" spans="1:5" outlineLevel="2" x14ac:dyDescent="0.2">
      <c r="A3220" s="29">
        <v>44028</v>
      </c>
      <c r="B3220" s="1" t="s">
        <v>738</v>
      </c>
      <c r="C3220" s="2">
        <v>314.97000000000003</v>
      </c>
      <c r="D3220" s="5" t="str">
        <f t="shared" si="50"/>
        <v/>
      </c>
      <c r="E3220" t="s">
        <v>62</v>
      </c>
    </row>
    <row r="3221" spans="1:5" ht="15.75" outlineLevel="1" x14ac:dyDescent="0.25">
      <c r="A3221" s="25">
        <f>A3220</f>
        <v>44028</v>
      </c>
      <c r="B3221" s="26" t="str">
        <f>B3220</f>
        <v>NIALAR INC</v>
      </c>
      <c r="C3221" s="24">
        <f>SUBTOTAL(9,C3220:C3220)</f>
        <v>314.97000000000003</v>
      </c>
      <c r="D3221" s="24" t="s">
        <v>1012</v>
      </c>
    </row>
    <row r="3222" spans="1:5" outlineLevel="2" x14ac:dyDescent="0.2">
      <c r="A3222" s="29">
        <v>44028</v>
      </c>
      <c r="B3222" s="1" t="s">
        <v>739</v>
      </c>
      <c r="C3222" s="2">
        <v>217.45</v>
      </c>
      <c r="D3222" s="5" t="str">
        <f t="shared" si="50"/>
        <v/>
      </c>
      <c r="E3222" t="s">
        <v>65</v>
      </c>
    </row>
    <row r="3223" spans="1:5" ht="15.75" outlineLevel="1" x14ac:dyDescent="0.25">
      <c r="A3223" s="25">
        <f>A3222</f>
        <v>44028</v>
      </c>
      <c r="B3223" s="26" t="str">
        <f>B3222</f>
        <v>SUPERIOR TROPHIES</v>
      </c>
      <c r="C3223" s="24">
        <f>SUBTOTAL(9,C3222:C3222)</f>
        <v>217.45</v>
      </c>
      <c r="D3223" s="24" t="s">
        <v>1012</v>
      </c>
    </row>
    <row r="3224" spans="1:5" outlineLevel="2" x14ac:dyDescent="0.2">
      <c r="A3224" s="29">
        <v>44028</v>
      </c>
      <c r="B3224" s="1" t="s">
        <v>740</v>
      </c>
      <c r="C3224" s="2">
        <v>1698</v>
      </c>
      <c r="D3224" s="5" t="str">
        <f t="shared" si="50"/>
        <v/>
      </c>
      <c r="E3224" t="s">
        <v>65</v>
      </c>
    </row>
    <row r="3225" spans="1:5" outlineLevel="2" x14ac:dyDescent="0.2">
      <c r="A3225" s="29">
        <v>44028</v>
      </c>
      <c r="B3225" s="1" t="s">
        <v>740</v>
      </c>
      <c r="C3225" s="2">
        <v>4947</v>
      </c>
      <c r="D3225" s="5" t="str">
        <f t="shared" si="50"/>
        <v/>
      </c>
      <c r="E3225" t="s">
        <v>65</v>
      </c>
    </row>
    <row r="3226" spans="1:5" outlineLevel="2" x14ac:dyDescent="0.2">
      <c r="A3226" s="29">
        <v>44028</v>
      </c>
      <c r="B3226" s="1" t="s">
        <v>740</v>
      </c>
      <c r="C3226" s="2">
        <v>330</v>
      </c>
      <c r="D3226" s="5" t="str">
        <f t="shared" si="50"/>
        <v/>
      </c>
      <c r="E3226" t="s">
        <v>65</v>
      </c>
    </row>
    <row r="3227" spans="1:5" ht="15.75" outlineLevel="1" x14ac:dyDescent="0.25">
      <c r="A3227" s="25">
        <f>A3226</f>
        <v>44028</v>
      </c>
      <c r="B3227" s="26" t="str">
        <f>B3226</f>
        <v>ADOLPH KIEFER &amp; ASSOCIATES LLC</v>
      </c>
      <c r="C3227" s="24">
        <f>SUBTOTAL(9,C3224:C3226)</f>
        <v>6975</v>
      </c>
      <c r="D3227" s="24" t="s">
        <v>1012</v>
      </c>
    </row>
    <row r="3228" spans="1:5" outlineLevel="2" x14ac:dyDescent="0.2">
      <c r="A3228" s="29">
        <v>44028</v>
      </c>
      <c r="B3228" s="1" t="s">
        <v>741</v>
      </c>
      <c r="C3228" s="2">
        <v>85</v>
      </c>
      <c r="D3228" s="5" t="str">
        <f t="shared" si="50"/>
        <v/>
      </c>
      <c r="E3228" t="s">
        <v>69</v>
      </c>
    </row>
    <row r="3229" spans="1:5" ht="15.75" outlineLevel="1" x14ac:dyDescent="0.25">
      <c r="A3229" s="25">
        <f>A3228</f>
        <v>44028</v>
      </c>
      <c r="B3229" s="26" t="str">
        <f>B3228</f>
        <v>TEXAS ASSOC OF STUDENT COUNCILS</v>
      </c>
      <c r="C3229" s="24">
        <f>SUBTOTAL(9,C3228:C3228)</f>
        <v>85</v>
      </c>
      <c r="D3229" s="24" t="s">
        <v>1012</v>
      </c>
    </row>
    <row r="3230" spans="1:5" outlineLevel="2" x14ac:dyDescent="0.2">
      <c r="A3230" s="29">
        <v>44028</v>
      </c>
      <c r="B3230" s="1" t="s">
        <v>367</v>
      </c>
      <c r="C3230" s="2">
        <v>255</v>
      </c>
      <c r="D3230" s="5" t="str">
        <f t="shared" si="50"/>
        <v/>
      </c>
      <c r="E3230" t="s">
        <v>69</v>
      </c>
    </row>
    <row r="3231" spans="1:5" ht="15.75" outlineLevel="1" x14ac:dyDescent="0.25">
      <c r="A3231" s="25">
        <f>A3230</f>
        <v>44028</v>
      </c>
      <c r="B3231" s="26" t="str">
        <f>B3230</f>
        <v>TASSP</v>
      </c>
      <c r="C3231" s="24">
        <f>SUBTOTAL(9,C3230:C3230)</f>
        <v>255</v>
      </c>
      <c r="D3231" s="24" t="s">
        <v>1012</v>
      </c>
    </row>
    <row r="3232" spans="1:5" outlineLevel="2" x14ac:dyDescent="0.2">
      <c r="A3232" s="29">
        <v>44028</v>
      </c>
      <c r="B3232" s="1" t="s">
        <v>302</v>
      </c>
      <c r="C3232" s="2">
        <v>345</v>
      </c>
      <c r="D3232" s="5" t="str">
        <f t="shared" si="50"/>
        <v/>
      </c>
      <c r="E3232" t="s">
        <v>68</v>
      </c>
    </row>
    <row r="3233" spans="1:5" ht="15.75" outlineLevel="1" x14ac:dyDescent="0.25">
      <c r="A3233" s="25">
        <f>A3232</f>
        <v>44028</v>
      </c>
      <c r="B3233" s="26" t="str">
        <f>B3232</f>
        <v>TEXAS COUNCIL OF ADMINISTRATORS OF SPECIAL EDUCATI</v>
      </c>
      <c r="C3233" s="24">
        <f>SUBTOTAL(9,C3232:C3232)</f>
        <v>345</v>
      </c>
      <c r="D3233" s="24" t="s">
        <v>1012</v>
      </c>
    </row>
    <row r="3234" spans="1:5" outlineLevel="2" x14ac:dyDescent="0.2">
      <c r="A3234" s="29">
        <v>44028</v>
      </c>
      <c r="B3234" s="1" t="s">
        <v>742</v>
      </c>
      <c r="C3234" s="2">
        <v>57</v>
      </c>
      <c r="D3234" s="5" t="str">
        <f t="shared" si="50"/>
        <v/>
      </c>
      <c r="E3234" t="s">
        <v>88</v>
      </c>
    </row>
    <row r="3235" spans="1:5" ht="15.75" outlineLevel="1" x14ac:dyDescent="0.25">
      <c r="A3235" s="25">
        <f>A3234</f>
        <v>44028</v>
      </c>
      <c r="B3235" s="26" t="str">
        <f>B3234</f>
        <v>TEXAS DEPT OF STATE HEALTH SERVICES</v>
      </c>
      <c r="C3235" s="24">
        <f>SUBTOTAL(9,C3234:C3234)</f>
        <v>57</v>
      </c>
      <c r="D3235" s="24" t="s">
        <v>1012</v>
      </c>
    </row>
    <row r="3236" spans="1:5" outlineLevel="2" x14ac:dyDescent="0.2">
      <c r="A3236" s="29">
        <v>44028</v>
      </c>
      <c r="B3236" s="1" t="s">
        <v>742</v>
      </c>
      <c r="C3236" s="2">
        <v>32</v>
      </c>
      <c r="D3236" s="5" t="str">
        <f t="shared" si="50"/>
        <v/>
      </c>
      <c r="E3236" t="s">
        <v>81</v>
      </c>
    </row>
    <row r="3237" spans="1:5" outlineLevel="2" x14ac:dyDescent="0.2">
      <c r="A3237" s="29">
        <v>44028</v>
      </c>
      <c r="B3237" s="1" t="s">
        <v>742</v>
      </c>
      <c r="C3237" s="2">
        <v>32</v>
      </c>
      <c r="D3237" s="5" t="str">
        <f t="shared" si="50"/>
        <v/>
      </c>
      <c r="E3237" t="s">
        <v>81</v>
      </c>
    </row>
    <row r="3238" spans="1:5" outlineLevel="2" x14ac:dyDescent="0.2">
      <c r="A3238" s="29">
        <v>44028</v>
      </c>
      <c r="B3238" s="1" t="s">
        <v>742</v>
      </c>
      <c r="C3238" s="2">
        <v>32</v>
      </c>
      <c r="D3238" s="5" t="str">
        <f t="shared" si="50"/>
        <v/>
      </c>
      <c r="E3238" t="s">
        <v>81</v>
      </c>
    </row>
    <row r="3239" spans="1:5" outlineLevel="2" x14ac:dyDescent="0.2">
      <c r="A3239" s="29">
        <v>44028</v>
      </c>
      <c r="B3239" s="1" t="s">
        <v>742</v>
      </c>
      <c r="C3239" s="2">
        <v>32</v>
      </c>
      <c r="D3239" s="5" t="str">
        <f t="shared" si="50"/>
        <v/>
      </c>
      <c r="E3239" t="s">
        <v>81</v>
      </c>
    </row>
    <row r="3240" spans="1:5" ht="15.75" outlineLevel="1" x14ac:dyDescent="0.25">
      <c r="A3240" s="25">
        <f>A3239</f>
        <v>44028</v>
      </c>
      <c r="B3240" s="26" t="str">
        <f>B3239</f>
        <v>TEXAS DEPT OF STATE HEALTH SERVICES</v>
      </c>
      <c r="C3240" s="24">
        <f>SUBTOTAL(9,C3236:C3239)</f>
        <v>128</v>
      </c>
      <c r="D3240" s="24" t="s">
        <v>1012</v>
      </c>
    </row>
    <row r="3241" spans="1:5" outlineLevel="2" x14ac:dyDescent="0.2">
      <c r="A3241" s="29">
        <v>44028</v>
      </c>
      <c r="B3241" s="1" t="s">
        <v>743</v>
      </c>
      <c r="C3241" s="2">
        <v>40</v>
      </c>
      <c r="D3241" s="5" t="str">
        <f t="shared" si="50"/>
        <v/>
      </c>
      <c r="E3241" t="s">
        <v>81</v>
      </c>
    </row>
    <row r="3242" spans="1:5" ht="15.75" outlineLevel="1" x14ac:dyDescent="0.25">
      <c r="A3242" s="25">
        <f>A3241</f>
        <v>44028</v>
      </c>
      <c r="B3242" s="26" t="str">
        <f>B3241</f>
        <v>TEXAS STATE BOARD OF PLUMBING</v>
      </c>
      <c r="C3242" s="24">
        <f>SUBTOTAL(9,C3241:C3241)</f>
        <v>40</v>
      </c>
      <c r="D3242" s="24" t="s">
        <v>1012</v>
      </c>
    </row>
    <row r="3243" spans="1:5" outlineLevel="2" x14ac:dyDescent="0.2">
      <c r="A3243" s="29">
        <v>44028</v>
      </c>
      <c r="B3243" s="1" t="s">
        <v>743</v>
      </c>
      <c r="C3243" s="2">
        <v>112.5</v>
      </c>
      <c r="D3243" s="5" t="str">
        <f t="shared" si="50"/>
        <v/>
      </c>
      <c r="E3243" t="s">
        <v>81</v>
      </c>
    </row>
    <row r="3244" spans="1:5" ht="15.75" outlineLevel="1" x14ac:dyDescent="0.25">
      <c r="A3244" s="25">
        <f>A3243</f>
        <v>44028</v>
      </c>
      <c r="B3244" s="26" t="str">
        <f>B3243</f>
        <v>TEXAS STATE BOARD OF PLUMBING</v>
      </c>
      <c r="C3244" s="24">
        <f>SUBTOTAL(9,C3243:C3243)</f>
        <v>112.5</v>
      </c>
      <c r="D3244" s="24" t="s">
        <v>1012</v>
      </c>
    </row>
    <row r="3245" spans="1:5" outlineLevel="2" x14ac:dyDescent="0.2">
      <c r="A3245" s="29">
        <v>44028</v>
      </c>
      <c r="B3245" s="1" t="s">
        <v>385</v>
      </c>
      <c r="C3245" s="2">
        <v>1386</v>
      </c>
      <c r="D3245" s="5" t="str">
        <f t="shared" si="50"/>
        <v/>
      </c>
      <c r="E3245" t="s">
        <v>146</v>
      </c>
    </row>
    <row r="3246" spans="1:5" ht="15.75" outlineLevel="1" x14ac:dyDescent="0.25">
      <c r="A3246" s="25">
        <f>A3245</f>
        <v>44028</v>
      </c>
      <c r="B3246" s="26" t="str">
        <f>B3245</f>
        <v>TEXTESOL IV</v>
      </c>
      <c r="C3246" s="24">
        <f>SUBTOTAL(9,C3245:C3245)</f>
        <v>1386</v>
      </c>
      <c r="D3246" s="24" t="s">
        <v>1012</v>
      </c>
    </row>
    <row r="3247" spans="1:5" outlineLevel="2" x14ac:dyDescent="0.2">
      <c r="A3247" s="29">
        <v>44028</v>
      </c>
      <c r="B3247" s="1" t="s">
        <v>652</v>
      </c>
      <c r="C3247" s="2">
        <v>140</v>
      </c>
      <c r="D3247" s="5" t="str">
        <f t="shared" si="50"/>
        <v/>
      </c>
      <c r="E3247" t="s">
        <v>63</v>
      </c>
    </row>
    <row r="3248" spans="1:5" ht="15.75" outlineLevel="1" x14ac:dyDescent="0.25">
      <c r="A3248" s="25">
        <f>A3247</f>
        <v>44028</v>
      </c>
      <c r="B3248" s="26" t="str">
        <f>B3247</f>
        <v>JOSEPH SHAY THERIOT</v>
      </c>
      <c r="C3248" s="24">
        <f>SUBTOTAL(9,C3247:C3247)</f>
        <v>140</v>
      </c>
      <c r="D3248" s="24" t="s">
        <v>1012</v>
      </c>
    </row>
    <row r="3249" spans="1:5" outlineLevel="2" x14ac:dyDescent="0.2">
      <c r="A3249" s="29">
        <v>44028</v>
      </c>
      <c r="B3249" s="1" t="s">
        <v>175</v>
      </c>
      <c r="C3249" s="2">
        <v>14.17</v>
      </c>
      <c r="D3249" s="5" t="str">
        <f t="shared" si="50"/>
        <v/>
      </c>
      <c r="E3249" t="s">
        <v>67</v>
      </c>
    </row>
    <row r="3250" spans="1:5" outlineLevel="2" x14ac:dyDescent="0.2">
      <c r="A3250" s="29">
        <v>44028</v>
      </c>
      <c r="B3250" s="1" t="s">
        <v>175</v>
      </c>
      <c r="C3250" s="2">
        <v>95.75</v>
      </c>
      <c r="D3250" s="5" t="str">
        <f t="shared" si="50"/>
        <v/>
      </c>
      <c r="E3250" t="s">
        <v>67</v>
      </c>
    </row>
    <row r="3251" spans="1:5" outlineLevel="2" x14ac:dyDescent="0.2">
      <c r="A3251" s="29">
        <v>44028</v>
      </c>
      <c r="B3251" s="1" t="s">
        <v>175</v>
      </c>
      <c r="C3251" s="2">
        <v>14.04</v>
      </c>
      <c r="D3251" s="5" t="str">
        <f t="shared" si="50"/>
        <v/>
      </c>
      <c r="E3251" t="s">
        <v>67</v>
      </c>
    </row>
    <row r="3252" spans="1:5" outlineLevel="2" x14ac:dyDescent="0.2">
      <c r="A3252" s="29">
        <v>44028</v>
      </c>
      <c r="B3252" s="1" t="s">
        <v>175</v>
      </c>
      <c r="C3252" s="2">
        <v>155.94</v>
      </c>
      <c r="D3252" s="5" t="str">
        <f t="shared" si="50"/>
        <v/>
      </c>
      <c r="E3252" t="s">
        <v>67</v>
      </c>
    </row>
    <row r="3253" spans="1:5" ht="15.75" outlineLevel="1" x14ac:dyDescent="0.25">
      <c r="A3253" s="25">
        <f>A3252</f>
        <v>44028</v>
      </c>
      <c r="B3253" s="26" t="str">
        <f>B3252</f>
        <v>TIFCO INDUSTRIES</v>
      </c>
      <c r="C3253" s="24">
        <f>SUBTOTAL(9,C3249:C3252)</f>
        <v>279.89999999999998</v>
      </c>
      <c r="D3253" s="24" t="s">
        <v>1012</v>
      </c>
    </row>
    <row r="3254" spans="1:5" outlineLevel="2" x14ac:dyDescent="0.2">
      <c r="A3254" s="29">
        <v>44028</v>
      </c>
      <c r="B3254" s="1" t="s">
        <v>195</v>
      </c>
      <c r="C3254" s="2">
        <v>26.14</v>
      </c>
      <c r="D3254" s="5" t="str">
        <f t="shared" si="50"/>
        <v/>
      </c>
      <c r="E3254" t="s">
        <v>67</v>
      </c>
    </row>
    <row r="3255" spans="1:5" outlineLevel="2" x14ac:dyDescent="0.2">
      <c r="A3255" s="29">
        <v>44028</v>
      </c>
      <c r="B3255" s="1" t="s">
        <v>195</v>
      </c>
      <c r="C3255" s="2">
        <v>126</v>
      </c>
      <c r="D3255" s="5" t="str">
        <f t="shared" si="50"/>
        <v/>
      </c>
      <c r="E3255" t="s">
        <v>67</v>
      </c>
    </row>
    <row r="3256" spans="1:5" outlineLevel="2" x14ac:dyDescent="0.2">
      <c r="A3256" s="29">
        <v>44028</v>
      </c>
      <c r="B3256" s="1" t="s">
        <v>195</v>
      </c>
      <c r="C3256" s="2">
        <v>2641.54</v>
      </c>
      <c r="D3256" s="5" t="str">
        <f t="shared" si="50"/>
        <v/>
      </c>
      <c r="E3256" t="s">
        <v>67</v>
      </c>
    </row>
    <row r="3257" spans="1:5" outlineLevel="2" x14ac:dyDescent="0.2">
      <c r="A3257" s="29">
        <v>44028</v>
      </c>
      <c r="B3257" s="1" t="s">
        <v>195</v>
      </c>
      <c r="C3257" s="2">
        <v>26.14</v>
      </c>
      <c r="D3257" s="5" t="str">
        <f t="shared" si="50"/>
        <v/>
      </c>
      <c r="E3257" t="s">
        <v>67</v>
      </c>
    </row>
    <row r="3258" spans="1:5" ht="15.75" outlineLevel="1" x14ac:dyDescent="0.25">
      <c r="A3258" s="25">
        <f>A3257</f>
        <v>44028</v>
      </c>
      <c r="B3258" s="26" t="str">
        <f>B3257</f>
        <v>TMS SOUTH</v>
      </c>
      <c r="C3258" s="24">
        <f>SUBTOTAL(9,C3254:C3257)</f>
        <v>2819.8199999999997</v>
      </c>
      <c r="D3258" s="24" t="s">
        <v>1012</v>
      </c>
    </row>
    <row r="3259" spans="1:5" outlineLevel="2" x14ac:dyDescent="0.2">
      <c r="A3259" s="29">
        <v>44028</v>
      </c>
      <c r="B3259" s="1" t="s">
        <v>356</v>
      </c>
      <c r="C3259" s="2">
        <v>2600</v>
      </c>
      <c r="D3259" s="5" t="str">
        <f t="shared" si="50"/>
        <v/>
      </c>
      <c r="E3259" t="s">
        <v>74</v>
      </c>
    </row>
    <row r="3260" spans="1:5" ht="15.75" outlineLevel="1" x14ac:dyDescent="0.25">
      <c r="A3260" s="25">
        <f>A3259</f>
        <v>44028</v>
      </c>
      <c r="B3260" s="26" t="str">
        <f>B3259</f>
        <v>TRAFFIC ENGINEERS INC</v>
      </c>
      <c r="C3260" s="24">
        <f>SUBTOTAL(9,C3259:C3259)</f>
        <v>2600</v>
      </c>
      <c r="D3260" s="24" t="s">
        <v>1012</v>
      </c>
    </row>
    <row r="3261" spans="1:5" outlineLevel="2" x14ac:dyDescent="0.2">
      <c r="A3261" s="29">
        <v>44028</v>
      </c>
      <c r="B3261" s="1" t="s">
        <v>180</v>
      </c>
      <c r="C3261" s="2">
        <v>5.95</v>
      </c>
      <c r="D3261" s="5" t="str">
        <f t="shared" si="50"/>
        <v/>
      </c>
      <c r="E3261" t="s">
        <v>73</v>
      </c>
    </row>
    <row r="3262" spans="1:5" ht="15.75" outlineLevel="1" x14ac:dyDescent="0.25">
      <c r="A3262" s="25">
        <f>A3261</f>
        <v>44028</v>
      </c>
      <c r="B3262" s="26" t="str">
        <f>B3261</f>
        <v>UNIFIRST HOLDINGS INC</v>
      </c>
      <c r="C3262" s="24">
        <f>SUBTOTAL(9,C3261:C3261)</f>
        <v>5.95</v>
      </c>
      <c r="D3262" s="24" t="s">
        <v>1012</v>
      </c>
    </row>
    <row r="3263" spans="1:5" outlineLevel="2" x14ac:dyDescent="0.2">
      <c r="A3263" s="29">
        <v>44028</v>
      </c>
      <c r="B3263" s="1" t="s">
        <v>274</v>
      </c>
      <c r="C3263" s="2">
        <v>25331.200000000001</v>
      </c>
      <c r="D3263" s="5" t="str">
        <f t="shared" si="50"/>
        <v/>
      </c>
      <c r="E3263" t="s">
        <v>80</v>
      </c>
    </row>
    <row r="3264" spans="1:5" ht="15.75" outlineLevel="1" x14ac:dyDescent="0.25">
      <c r="A3264" s="25">
        <f>A3263</f>
        <v>44028</v>
      </c>
      <c r="B3264" s="26" t="str">
        <f>B3263</f>
        <v>UNIFY ENERGY SOLUTIONS LLC</v>
      </c>
      <c r="C3264" s="24">
        <f>SUBTOTAL(9,C3263:C3263)</f>
        <v>25331.200000000001</v>
      </c>
      <c r="D3264" s="24" t="s">
        <v>1012</v>
      </c>
    </row>
    <row r="3265" spans="1:5" outlineLevel="2" x14ac:dyDescent="0.2">
      <c r="A3265" s="29">
        <v>44028</v>
      </c>
      <c r="B3265" s="1" t="s">
        <v>571</v>
      </c>
      <c r="C3265" s="2">
        <v>131.25</v>
      </c>
      <c r="D3265" s="5" t="str">
        <f t="shared" si="50"/>
        <v/>
      </c>
      <c r="E3265" t="s">
        <v>63</v>
      </c>
    </row>
    <row r="3266" spans="1:5" outlineLevel="2" x14ac:dyDescent="0.2">
      <c r="A3266" s="29">
        <v>44028</v>
      </c>
      <c r="B3266" s="1" t="s">
        <v>571</v>
      </c>
      <c r="C3266" s="2">
        <v>140</v>
      </c>
      <c r="D3266" s="5" t="str">
        <f t="shared" si="50"/>
        <v/>
      </c>
      <c r="E3266" t="s">
        <v>63</v>
      </c>
    </row>
    <row r="3267" spans="1:5" ht="15.75" outlineLevel="1" x14ac:dyDescent="0.25">
      <c r="A3267" s="25">
        <f>A3266</f>
        <v>44028</v>
      </c>
      <c r="B3267" s="26" t="str">
        <f>B3266</f>
        <v>TANA J VALLONE</v>
      </c>
      <c r="C3267" s="24">
        <f>SUBTOTAL(9,C3265:C3266)</f>
        <v>271.25</v>
      </c>
      <c r="D3267" s="24" t="s">
        <v>1012</v>
      </c>
    </row>
    <row r="3268" spans="1:5" outlineLevel="2" x14ac:dyDescent="0.2">
      <c r="A3268" s="29">
        <v>44028</v>
      </c>
      <c r="B3268" s="1" t="s">
        <v>276</v>
      </c>
      <c r="C3268" s="2">
        <v>12806.08</v>
      </c>
      <c r="D3268" s="5" t="str">
        <f t="shared" si="50"/>
        <v/>
      </c>
      <c r="E3268" t="s">
        <v>63</v>
      </c>
    </row>
    <row r="3269" spans="1:5" ht="15.75" outlineLevel="1" x14ac:dyDescent="0.25">
      <c r="A3269" s="25">
        <f>A3268</f>
        <v>44028</v>
      </c>
      <c r="B3269" s="26" t="str">
        <f>B3268</f>
        <v>VALUE OPTIONS</v>
      </c>
      <c r="C3269" s="24">
        <f>SUBTOTAL(9,C3268:C3268)</f>
        <v>12806.08</v>
      </c>
      <c r="D3269" s="24" t="s">
        <v>1012</v>
      </c>
    </row>
    <row r="3270" spans="1:5" outlineLevel="2" x14ac:dyDescent="0.2">
      <c r="A3270" s="29">
        <v>44028</v>
      </c>
      <c r="B3270" s="1" t="s">
        <v>104</v>
      </c>
      <c r="C3270" s="2">
        <v>96</v>
      </c>
      <c r="D3270" s="5" t="str">
        <f t="shared" si="50"/>
        <v/>
      </c>
      <c r="E3270" t="s">
        <v>65</v>
      </c>
    </row>
    <row r="3271" spans="1:5" outlineLevel="2" x14ac:dyDescent="0.2">
      <c r="A3271" s="29">
        <v>44028</v>
      </c>
      <c r="B3271" s="1" t="s">
        <v>104</v>
      </c>
      <c r="C3271" s="2">
        <v>2520</v>
      </c>
      <c r="D3271" s="5" t="str">
        <f t="shared" si="50"/>
        <v/>
      </c>
      <c r="E3271" t="s">
        <v>65</v>
      </c>
    </row>
    <row r="3272" spans="1:5" outlineLevel="2" x14ac:dyDescent="0.2">
      <c r="A3272" s="29">
        <v>44028</v>
      </c>
      <c r="B3272" s="1" t="s">
        <v>104</v>
      </c>
      <c r="C3272" s="2">
        <v>482</v>
      </c>
      <c r="D3272" s="5" t="str">
        <f t="shared" ref="D3272:D3334" si="51">IF(E3272="","TOTAL","")</f>
        <v/>
      </c>
      <c r="E3272" t="s">
        <v>65</v>
      </c>
    </row>
    <row r="3273" spans="1:5" outlineLevel="2" x14ac:dyDescent="0.2">
      <c r="A3273" s="29">
        <v>44028</v>
      </c>
      <c r="B3273" s="1" t="s">
        <v>104</v>
      </c>
      <c r="C3273" s="2">
        <v>359</v>
      </c>
      <c r="D3273" s="5" t="str">
        <f t="shared" si="51"/>
        <v/>
      </c>
      <c r="E3273" t="s">
        <v>65</v>
      </c>
    </row>
    <row r="3274" spans="1:5" outlineLevel="2" x14ac:dyDescent="0.2">
      <c r="A3274" s="29">
        <v>44028</v>
      </c>
      <c r="B3274" s="1" t="s">
        <v>104</v>
      </c>
      <c r="C3274" s="2">
        <v>1198.8</v>
      </c>
      <c r="D3274" s="5" t="str">
        <f t="shared" si="51"/>
        <v/>
      </c>
      <c r="E3274" t="s">
        <v>65</v>
      </c>
    </row>
    <row r="3275" spans="1:5" outlineLevel="2" x14ac:dyDescent="0.2">
      <c r="A3275" s="29">
        <v>44028</v>
      </c>
      <c r="B3275" s="1" t="s">
        <v>104</v>
      </c>
      <c r="C3275" s="2">
        <v>945.2</v>
      </c>
      <c r="D3275" s="5" t="str">
        <f t="shared" si="51"/>
        <v/>
      </c>
      <c r="E3275" t="s">
        <v>65</v>
      </c>
    </row>
    <row r="3276" spans="1:5" outlineLevel="2" x14ac:dyDescent="0.2">
      <c r="A3276" s="29">
        <v>44028</v>
      </c>
      <c r="B3276" s="1" t="s">
        <v>104</v>
      </c>
      <c r="C3276" s="2">
        <v>425</v>
      </c>
      <c r="D3276" s="5" t="str">
        <f t="shared" si="51"/>
        <v/>
      </c>
      <c r="E3276" t="s">
        <v>65</v>
      </c>
    </row>
    <row r="3277" spans="1:5" outlineLevel="2" x14ac:dyDescent="0.2">
      <c r="A3277" s="29">
        <v>44028</v>
      </c>
      <c r="B3277" s="1" t="s">
        <v>104</v>
      </c>
      <c r="C3277" s="2">
        <v>320.19</v>
      </c>
      <c r="D3277" s="5" t="str">
        <f t="shared" si="51"/>
        <v/>
      </c>
      <c r="E3277" t="s">
        <v>65</v>
      </c>
    </row>
    <row r="3278" spans="1:5" outlineLevel="2" x14ac:dyDescent="0.2">
      <c r="A3278" s="29">
        <v>44028</v>
      </c>
      <c r="B3278" s="1" t="s">
        <v>104</v>
      </c>
      <c r="C3278" s="2">
        <v>2343</v>
      </c>
      <c r="D3278" s="5" t="str">
        <f t="shared" si="51"/>
        <v/>
      </c>
      <c r="E3278" t="s">
        <v>65</v>
      </c>
    </row>
    <row r="3279" spans="1:5" outlineLevel="2" x14ac:dyDescent="0.2">
      <c r="A3279" s="29">
        <v>44028</v>
      </c>
      <c r="B3279" s="1" t="s">
        <v>104</v>
      </c>
      <c r="C3279" s="2">
        <v>4978.1000000000004</v>
      </c>
      <c r="D3279" s="5" t="str">
        <f t="shared" si="51"/>
        <v/>
      </c>
      <c r="E3279" t="s">
        <v>65</v>
      </c>
    </row>
    <row r="3280" spans="1:5" outlineLevel="2" x14ac:dyDescent="0.2">
      <c r="A3280" s="29">
        <v>44028</v>
      </c>
      <c r="B3280" s="1" t="s">
        <v>104</v>
      </c>
      <c r="C3280" s="2">
        <v>3541.49</v>
      </c>
      <c r="D3280" s="5" t="str">
        <f t="shared" si="51"/>
        <v/>
      </c>
      <c r="E3280" t="s">
        <v>186</v>
      </c>
    </row>
    <row r="3281" spans="1:5" outlineLevel="2" x14ac:dyDescent="0.2">
      <c r="A3281" s="29">
        <v>44028</v>
      </c>
      <c r="B3281" s="1" t="s">
        <v>104</v>
      </c>
      <c r="C3281" s="2">
        <v>325</v>
      </c>
      <c r="D3281" s="5" t="str">
        <f t="shared" si="51"/>
        <v/>
      </c>
      <c r="E3281" t="s">
        <v>65</v>
      </c>
    </row>
    <row r="3282" spans="1:5" ht="15.75" outlineLevel="1" x14ac:dyDescent="0.25">
      <c r="A3282" s="25">
        <f>A3281</f>
        <v>44028</v>
      </c>
      <c r="B3282" s="26" t="str">
        <f>B3281</f>
        <v>BSN SPORTS LLC</v>
      </c>
      <c r="C3282" s="24">
        <f>SUBTOTAL(9,C3270:C3281)</f>
        <v>17533.78</v>
      </c>
      <c r="D3282" s="24" t="s">
        <v>1012</v>
      </c>
    </row>
    <row r="3283" spans="1:5" outlineLevel="2" x14ac:dyDescent="0.2">
      <c r="A3283" s="29">
        <v>44028</v>
      </c>
      <c r="B3283" s="1" t="s">
        <v>493</v>
      </c>
      <c r="C3283" s="2">
        <v>2264</v>
      </c>
      <c r="D3283" s="5" t="str">
        <f t="shared" si="51"/>
        <v/>
      </c>
      <c r="E3283" t="s">
        <v>76</v>
      </c>
    </row>
    <row r="3284" spans="1:5" ht="15.75" outlineLevel="1" x14ac:dyDescent="0.25">
      <c r="A3284" s="25">
        <f>A3283</f>
        <v>44028</v>
      </c>
      <c r="B3284" s="26" t="str">
        <f>B3283</f>
        <v>VERITIV OPERATING COMPANY</v>
      </c>
      <c r="C3284" s="24">
        <f>SUBTOTAL(9,C3283:C3283)</f>
        <v>2264</v>
      </c>
      <c r="D3284" s="24" t="s">
        <v>1012</v>
      </c>
    </row>
    <row r="3285" spans="1:5" outlineLevel="2" x14ac:dyDescent="0.2">
      <c r="A3285" s="29">
        <v>44028</v>
      </c>
      <c r="B3285" s="1" t="s">
        <v>118</v>
      </c>
      <c r="C3285" s="2">
        <v>25.98</v>
      </c>
      <c r="D3285" s="5" t="str">
        <f t="shared" si="51"/>
        <v/>
      </c>
      <c r="E3285" t="s">
        <v>65</v>
      </c>
    </row>
    <row r="3286" spans="1:5" outlineLevel="2" x14ac:dyDescent="0.2">
      <c r="A3286" s="29">
        <v>44028</v>
      </c>
      <c r="B3286" s="1" t="s">
        <v>118</v>
      </c>
      <c r="C3286" s="2">
        <v>12.99</v>
      </c>
      <c r="D3286" s="5" t="str">
        <f t="shared" si="51"/>
        <v/>
      </c>
      <c r="E3286" t="s">
        <v>65</v>
      </c>
    </row>
    <row r="3287" spans="1:5" outlineLevel="2" x14ac:dyDescent="0.2">
      <c r="A3287" s="29">
        <v>44028</v>
      </c>
      <c r="B3287" s="1" t="s">
        <v>118</v>
      </c>
      <c r="C3287" s="2">
        <v>38.97</v>
      </c>
      <c r="D3287" s="5" t="str">
        <f t="shared" si="51"/>
        <v/>
      </c>
      <c r="E3287" t="s">
        <v>65</v>
      </c>
    </row>
    <row r="3288" spans="1:5" outlineLevel="2" x14ac:dyDescent="0.2">
      <c r="A3288" s="29">
        <v>44028</v>
      </c>
      <c r="B3288" s="1" t="s">
        <v>118</v>
      </c>
      <c r="C3288" s="2">
        <v>12.99</v>
      </c>
      <c r="D3288" s="5" t="str">
        <f t="shared" si="51"/>
        <v/>
      </c>
      <c r="E3288" t="s">
        <v>65</v>
      </c>
    </row>
    <row r="3289" spans="1:5" outlineLevel="2" x14ac:dyDescent="0.2">
      <c r="A3289" s="29">
        <v>44028</v>
      </c>
      <c r="B3289" s="1" t="s">
        <v>118</v>
      </c>
      <c r="C3289" s="2">
        <v>38.97</v>
      </c>
      <c r="D3289" s="5" t="str">
        <f t="shared" si="51"/>
        <v/>
      </c>
      <c r="E3289" t="s">
        <v>65</v>
      </c>
    </row>
    <row r="3290" spans="1:5" ht="15.75" outlineLevel="1" x14ac:dyDescent="0.25">
      <c r="A3290" s="25">
        <f>A3289</f>
        <v>44028</v>
      </c>
      <c r="B3290" s="26" t="str">
        <f>B3289</f>
        <v>VERIZON WIRELESS MESSAGING SERVICES</v>
      </c>
      <c r="C3290" s="24">
        <f>SUBTOTAL(9,C3285:C3289)</f>
        <v>129.89999999999998</v>
      </c>
      <c r="D3290" s="24" t="s">
        <v>1012</v>
      </c>
    </row>
    <row r="3291" spans="1:5" outlineLevel="2" x14ac:dyDescent="0.2">
      <c r="A3291" s="29">
        <v>44028</v>
      </c>
      <c r="B3291" s="1" t="s">
        <v>451</v>
      </c>
      <c r="C3291" s="2">
        <v>42977.85</v>
      </c>
      <c r="D3291" s="5" t="str">
        <f t="shared" si="51"/>
        <v/>
      </c>
      <c r="E3291" t="s">
        <v>186</v>
      </c>
    </row>
    <row r="3292" spans="1:5" ht="15.75" outlineLevel="1" x14ac:dyDescent="0.25">
      <c r="A3292" s="25">
        <f>A3291</f>
        <v>44028</v>
      </c>
      <c r="B3292" s="26" t="str">
        <f>B3291</f>
        <v>VERNIER SOFTWARE &amp; TECHNOLOGY</v>
      </c>
      <c r="C3292" s="24">
        <f>SUBTOTAL(9,C3291:C3291)</f>
        <v>42977.85</v>
      </c>
      <c r="D3292" s="24" t="s">
        <v>1012</v>
      </c>
    </row>
    <row r="3293" spans="1:5" outlineLevel="2" x14ac:dyDescent="0.2">
      <c r="A3293" s="29">
        <v>44028</v>
      </c>
      <c r="B3293" s="1" t="s">
        <v>357</v>
      </c>
      <c r="C3293" s="2">
        <v>10850</v>
      </c>
      <c r="D3293" s="5" t="str">
        <f t="shared" si="51"/>
        <v/>
      </c>
      <c r="E3293" t="s">
        <v>188</v>
      </c>
    </row>
    <row r="3294" spans="1:5" outlineLevel="2" x14ac:dyDescent="0.2">
      <c r="A3294" s="29">
        <v>44028</v>
      </c>
      <c r="B3294" s="1" t="s">
        <v>357</v>
      </c>
      <c r="C3294" s="2">
        <v>4100</v>
      </c>
      <c r="D3294" s="5" t="str">
        <f t="shared" si="51"/>
        <v/>
      </c>
      <c r="E3294" t="s">
        <v>63</v>
      </c>
    </row>
    <row r="3295" spans="1:5" ht="15.75" outlineLevel="1" x14ac:dyDescent="0.25">
      <c r="A3295" s="25">
        <f>A3294</f>
        <v>44028</v>
      </c>
      <c r="B3295" s="26" t="str">
        <f>B3294</f>
        <v>WEST BELT SURVEYING INC</v>
      </c>
      <c r="C3295" s="24">
        <f>SUBTOTAL(9,C3293:C3294)</f>
        <v>14950</v>
      </c>
      <c r="D3295" s="24" t="s">
        <v>1012</v>
      </c>
    </row>
    <row r="3296" spans="1:5" outlineLevel="2" x14ac:dyDescent="0.2">
      <c r="A3296" s="29">
        <v>44028</v>
      </c>
      <c r="B3296" s="1" t="s">
        <v>48</v>
      </c>
      <c r="C3296" s="2">
        <v>979.63</v>
      </c>
      <c r="D3296" s="5" t="str">
        <f t="shared" si="51"/>
        <v/>
      </c>
      <c r="E3296" t="s">
        <v>85</v>
      </c>
    </row>
    <row r="3297" spans="1:5" ht="15.75" outlineLevel="1" x14ac:dyDescent="0.25">
      <c r="A3297" s="25">
        <f>A3296</f>
        <v>44028</v>
      </c>
      <c r="B3297" s="26" t="str">
        <f>B3296</f>
        <v>WEST MEMORIAL MUD</v>
      </c>
      <c r="C3297" s="24">
        <f>SUBTOTAL(9,C3296:C3296)</f>
        <v>979.63</v>
      </c>
      <c r="D3297" s="24" t="s">
        <v>1012</v>
      </c>
    </row>
    <row r="3298" spans="1:5" outlineLevel="2" x14ac:dyDescent="0.2">
      <c r="A3298" s="29">
        <v>44028</v>
      </c>
      <c r="B3298" s="1" t="s">
        <v>574</v>
      </c>
      <c r="C3298" s="2">
        <v>23.13</v>
      </c>
      <c r="D3298" s="5" t="str">
        <f t="shared" si="51"/>
        <v/>
      </c>
      <c r="E3298" t="s">
        <v>67</v>
      </c>
    </row>
    <row r="3299" spans="1:5" ht="15.75" outlineLevel="1" x14ac:dyDescent="0.25">
      <c r="A3299" s="25">
        <f>A3298</f>
        <v>44028</v>
      </c>
      <c r="B3299" s="26" t="str">
        <f>B3298</f>
        <v>WEST POINT</v>
      </c>
      <c r="C3299" s="24">
        <f>SUBTOTAL(9,C3298:C3298)</f>
        <v>23.13</v>
      </c>
      <c r="D3299" s="24" t="s">
        <v>1012</v>
      </c>
    </row>
    <row r="3300" spans="1:5" outlineLevel="2" x14ac:dyDescent="0.2">
      <c r="A3300" s="29">
        <v>44028</v>
      </c>
      <c r="B3300" s="1" t="s">
        <v>359</v>
      </c>
      <c r="C3300" s="2">
        <v>449.7</v>
      </c>
      <c r="D3300" s="5" t="str">
        <f t="shared" si="51"/>
        <v/>
      </c>
      <c r="E3300" t="s">
        <v>393</v>
      </c>
    </row>
    <row r="3301" spans="1:5" ht="15.75" outlineLevel="1" x14ac:dyDescent="0.25">
      <c r="A3301" s="25">
        <f>A3300</f>
        <v>44028</v>
      </c>
      <c r="B3301" s="26" t="str">
        <f>B3300</f>
        <v>WESTERN PSYCHOLOGICAL SERVICES</v>
      </c>
      <c r="C3301" s="24">
        <f>SUBTOTAL(9,C3300:C3300)</f>
        <v>449.7</v>
      </c>
      <c r="D3301" s="24" t="s">
        <v>1012</v>
      </c>
    </row>
    <row r="3302" spans="1:5" outlineLevel="2" x14ac:dyDescent="0.2">
      <c r="A3302" s="29">
        <v>44028</v>
      </c>
      <c r="B3302" s="1" t="s">
        <v>744</v>
      </c>
      <c r="C3302" s="2">
        <v>720</v>
      </c>
      <c r="D3302" s="5" t="str">
        <f t="shared" si="51"/>
        <v/>
      </c>
      <c r="E3302" t="s">
        <v>63</v>
      </c>
    </row>
    <row r="3303" spans="1:5" ht="15.75" outlineLevel="1" x14ac:dyDescent="0.25">
      <c r="A3303" s="25">
        <f>A3302</f>
        <v>44028</v>
      </c>
      <c r="B3303" s="26" t="str">
        <f>B3302</f>
        <v>WHENTOWORK, INC.</v>
      </c>
      <c r="C3303" s="24">
        <f>SUBTOTAL(9,C3302:C3302)</f>
        <v>720</v>
      </c>
      <c r="D3303" s="24" t="s">
        <v>1012</v>
      </c>
    </row>
    <row r="3304" spans="1:5" outlineLevel="2" x14ac:dyDescent="0.2">
      <c r="A3304" s="29">
        <v>44028</v>
      </c>
      <c r="B3304" s="1" t="s">
        <v>330</v>
      </c>
      <c r="C3304" s="2">
        <v>207.35</v>
      </c>
      <c r="D3304" s="5" t="str">
        <f t="shared" si="51"/>
        <v/>
      </c>
      <c r="E3304" t="s">
        <v>71</v>
      </c>
    </row>
    <row r="3305" spans="1:5" ht="15.75" outlineLevel="1" x14ac:dyDescent="0.25">
      <c r="A3305" s="25">
        <f>A3304</f>
        <v>44028</v>
      </c>
      <c r="B3305" s="26" t="str">
        <f>B3304</f>
        <v>WORLDWIDE ENVIRO PRODUCTS INC</v>
      </c>
      <c r="C3305" s="24">
        <f>SUBTOTAL(9,C3304:C3304)</f>
        <v>207.35</v>
      </c>
      <c r="D3305" s="24" t="s">
        <v>1012</v>
      </c>
    </row>
    <row r="3306" spans="1:5" outlineLevel="2" x14ac:dyDescent="0.2">
      <c r="A3306" s="29">
        <v>44035</v>
      </c>
      <c r="B3306" s="1" t="s">
        <v>745</v>
      </c>
      <c r="C3306" s="2">
        <v>176.22</v>
      </c>
      <c r="D3306" s="5" t="str">
        <f t="shared" si="51"/>
        <v/>
      </c>
      <c r="E3306" t="s">
        <v>79</v>
      </c>
    </row>
    <row r="3307" spans="1:5" outlineLevel="2" x14ac:dyDescent="0.2">
      <c r="A3307" s="29">
        <v>44035</v>
      </c>
      <c r="B3307" s="1" t="s">
        <v>745</v>
      </c>
      <c r="C3307" s="2">
        <v>13.09</v>
      </c>
      <c r="D3307" s="5" t="str">
        <f t="shared" si="51"/>
        <v/>
      </c>
      <c r="E3307" t="s">
        <v>65</v>
      </c>
    </row>
    <row r="3308" spans="1:5" ht="15.75" outlineLevel="1" x14ac:dyDescent="0.25">
      <c r="A3308" s="25">
        <f>A3307</f>
        <v>44035</v>
      </c>
      <c r="B3308" s="26" t="str">
        <f>B3307</f>
        <v>BEN ROLENS - PETTY CASH CUSTODIAN</v>
      </c>
      <c r="C3308" s="24">
        <f>SUBTOTAL(9,C3306:C3307)</f>
        <v>189.31</v>
      </c>
      <c r="D3308" s="24" t="s">
        <v>1012</v>
      </c>
    </row>
    <row r="3309" spans="1:5" outlineLevel="2" x14ac:dyDescent="0.2">
      <c r="A3309" s="29">
        <v>44035</v>
      </c>
      <c r="B3309" s="1" t="s">
        <v>746</v>
      </c>
      <c r="C3309" s="2">
        <v>960</v>
      </c>
      <c r="D3309" s="5" t="str">
        <f t="shared" si="51"/>
        <v/>
      </c>
      <c r="E3309" t="s">
        <v>312</v>
      </c>
    </row>
    <row r="3310" spans="1:5" ht="15.75" outlineLevel="1" x14ac:dyDescent="0.25">
      <c r="A3310" s="25">
        <f>A3309</f>
        <v>44035</v>
      </c>
      <c r="B3310" s="26" t="str">
        <f>B3309</f>
        <v>GO CHURCH</v>
      </c>
      <c r="C3310" s="24">
        <f>SUBTOTAL(9,C3309:C3309)</f>
        <v>960</v>
      </c>
      <c r="D3310" s="24" t="s">
        <v>1012</v>
      </c>
    </row>
    <row r="3311" spans="1:5" outlineLevel="2" x14ac:dyDescent="0.2">
      <c r="A3311" s="29">
        <v>44035</v>
      </c>
      <c r="B3311" s="1" t="s">
        <v>747</v>
      </c>
      <c r="C3311" s="2">
        <v>2000</v>
      </c>
      <c r="D3311" s="5" t="str">
        <f t="shared" si="51"/>
        <v/>
      </c>
      <c r="E3311" t="s">
        <v>1006</v>
      </c>
    </row>
    <row r="3312" spans="1:5" ht="15.75" outlineLevel="1" x14ac:dyDescent="0.25">
      <c r="A3312" s="25">
        <f>A3311</f>
        <v>44035</v>
      </c>
      <c r="B3312" s="26" t="str">
        <f>B3311</f>
        <v>HARRIS COUNTY DEPARTMENT OF EDUCATION</v>
      </c>
      <c r="C3312" s="24">
        <f>SUBTOTAL(9,C3311:C3311)</f>
        <v>2000</v>
      </c>
      <c r="D3312" s="24" t="s">
        <v>1012</v>
      </c>
    </row>
    <row r="3313" spans="1:5" outlineLevel="2" x14ac:dyDescent="0.2">
      <c r="A3313" s="29">
        <v>44035</v>
      </c>
      <c r="B3313" s="1" t="s">
        <v>748</v>
      </c>
      <c r="C3313" s="2">
        <v>13.05</v>
      </c>
      <c r="D3313" s="5" t="str">
        <f t="shared" si="51"/>
        <v/>
      </c>
      <c r="E3313" t="s">
        <v>313</v>
      </c>
    </row>
    <row r="3314" spans="1:5" ht="15.75" outlineLevel="1" x14ac:dyDescent="0.25">
      <c r="A3314" s="25">
        <f>A3313</f>
        <v>44035</v>
      </c>
      <c r="B3314" s="26" t="str">
        <f>B3313</f>
        <v>SANDY ILBEIG</v>
      </c>
      <c r="C3314" s="24">
        <f>SUBTOTAL(9,C3313:C3313)</f>
        <v>13.05</v>
      </c>
      <c r="D3314" s="24" t="s">
        <v>1012</v>
      </c>
    </row>
    <row r="3315" spans="1:5" outlineLevel="2" x14ac:dyDescent="0.2">
      <c r="A3315" s="29">
        <v>44035</v>
      </c>
      <c r="B3315" s="1" t="s">
        <v>749</v>
      </c>
      <c r="C3315" s="2">
        <v>20.5</v>
      </c>
      <c r="D3315" s="5" t="str">
        <f t="shared" si="51"/>
        <v/>
      </c>
      <c r="E3315" t="s">
        <v>313</v>
      </c>
    </row>
    <row r="3316" spans="1:5" ht="15.75" outlineLevel="1" x14ac:dyDescent="0.25">
      <c r="A3316" s="25">
        <f>A3315</f>
        <v>44035</v>
      </c>
      <c r="B3316" s="26" t="str">
        <f>B3315</f>
        <v>JOSEPH YAMADA</v>
      </c>
      <c r="C3316" s="24">
        <f>SUBTOTAL(9,C3315:C3315)</f>
        <v>20.5</v>
      </c>
      <c r="D3316" s="24" t="s">
        <v>1012</v>
      </c>
    </row>
    <row r="3317" spans="1:5" outlineLevel="2" x14ac:dyDescent="0.2">
      <c r="A3317" s="29">
        <v>44035</v>
      </c>
      <c r="B3317" s="1" t="s">
        <v>750</v>
      </c>
      <c r="C3317" s="2">
        <v>229</v>
      </c>
      <c r="D3317" s="5" t="str">
        <f t="shared" si="51"/>
        <v/>
      </c>
      <c r="E3317" t="s">
        <v>313</v>
      </c>
    </row>
    <row r="3318" spans="1:5" ht="15.75" outlineLevel="1" x14ac:dyDescent="0.25">
      <c r="A3318" s="25">
        <f>A3317</f>
        <v>44035</v>
      </c>
      <c r="B3318" s="26" t="str">
        <f>B3317</f>
        <v>TUAN HUYNH</v>
      </c>
      <c r="C3318" s="24">
        <f>SUBTOTAL(9,C3317:C3317)</f>
        <v>229</v>
      </c>
      <c r="D3318" s="24" t="s">
        <v>1012</v>
      </c>
    </row>
    <row r="3319" spans="1:5" outlineLevel="2" x14ac:dyDescent="0.2">
      <c r="A3319" s="29">
        <v>44035</v>
      </c>
      <c r="B3319" s="1" t="s">
        <v>751</v>
      </c>
      <c r="C3319" s="2">
        <v>175.4</v>
      </c>
      <c r="D3319" s="5" t="str">
        <f t="shared" si="51"/>
        <v/>
      </c>
      <c r="E3319" t="s">
        <v>313</v>
      </c>
    </row>
    <row r="3320" spans="1:5" ht="15.75" outlineLevel="1" x14ac:dyDescent="0.25">
      <c r="A3320" s="25">
        <f>A3319</f>
        <v>44035</v>
      </c>
      <c r="B3320" s="26" t="str">
        <f>B3319</f>
        <v>SONIA BROUSSEAU</v>
      </c>
      <c r="C3320" s="24">
        <f>SUBTOTAL(9,C3319:C3319)</f>
        <v>175.4</v>
      </c>
      <c r="D3320" s="24" t="s">
        <v>1012</v>
      </c>
    </row>
    <row r="3321" spans="1:5" outlineLevel="2" x14ac:dyDescent="0.2">
      <c r="A3321" s="29">
        <v>44035</v>
      </c>
      <c r="B3321" s="1" t="s">
        <v>752</v>
      </c>
      <c r="C3321" s="2">
        <v>36.049999999999997</v>
      </c>
      <c r="D3321" s="5" t="str">
        <f t="shared" si="51"/>
        <v/>
      </c>
      <c r="E3321" t="s">
        <v>313</v>
      </c>
    </row>
    <row r="3322" spans="1:5" ht="15.75" outlineLevel="1" x14ac:dyDescent="0.25">
      <c r="A3322" s="25">
        <f>A3321</f>
        <v>44035</v>
      </c>
      <c r="B3322" s="26" t="str">
        <f>B3321</f>
        <v>KRISTI HOLDER</v>
      </c>
      <c r="C3322" s="24">
        <f>SUBTOTAL(9,C3321:C3321)</f>
        <v>36.049999999999997</v>
      </c>
      <c r="D3322" s="24" t="s">
        <v>1012</v>
      </c>
    </row>
    <row r="3323" spans="1:5" outlineLevel="2" x14ac:dyDescent="0.2">
      <c r="A3323" s="29">
        <v>44035</v>
      </c>
      <c r="B3323" s="1" t="s">
        <v>753</v>
      </c>
      <c r="C3323" s="2">
        <v>34.549999999999997</v>
      </c>
      <c r="D3323" s="5" t="str">
        <f t="shared" si="51"/>
        <v/>
      </c>
      <c r="E3323" t="s">
        <v>313</v>
      </c>
    </row>
    <row r="3324" spans="1:5" ht="15.75" outlineLevel="1" x14ac:dyDescent="0.25">
      <c r="A3324" s="25">
        <f>A3323</f>
        <v>44035</v>
      </c>
      <c r="B3324" s="26" t="str">
        <f>B3323</f>
        <v>GISELE BARROS</v>
      </c>
      <c r="C3324" s="24">
        <f>SUBTOTAL(9,C3323:C3323)</f>
        <v>34.549999999999997</v>
      </c>
      <c r="D3324" s="24" t="s">
        <v>1012</v>
      </c>
    </row>
    <row r="3325" spans="1:5" outlineLevel="2" x14ac:dyDescent="0.2">
      <c r="A3325" s="29">
        <v>44035</v>
      </c>
      <c r="B3325" s="1" t="s">
        <v>251</v>
      </c>
      <c r="C3325" s="2">
        <v>13046.09</v>
      </c>
      <c r="D3325" s="5" t="str">
        <f t="shared" si="51"/>
        <v/>
      </c>
      <c r="E3325" t="s">
        <v>87</v>
      </c>
    </row>
    <row r="3326" spans="1:5" ht="15.75" outlineLevel="1" x14ac:dyDescent="0.25">
      <c r="A3326" s="25">
        <f>A3325</f>
        <v>44035</v>
      </c>
      <c r="B3326" s="26" t="str">
        <f>B3325</f>
        <v>A T &amp; T</v>
      </c>
      <c r="C3326" s="24">
        <f>SUBTOTAL(9,C3325:C3325)</f>
        <v>13046.09</v>
      </c>
      <c r="D3326" s="24" t="s">
        <v>1012</v>
      </c>
    </row>
    <row r="3327" spans="1:5" outlineLevel="2" x14ac:dyDescent="0.2">
      <c r="A3327" s="29">
        <v>44035</v>
      </c>
      <c r="B3327" s="1" t="s">
        <v>251</v>
      </c>
      <c r="C3327" s="2">
        <v>1869.16</v>
      </c>
      <c r="D3327" s="5" t="str">
        <f t="shared" si="51"/>
        <v/>
      </c>
      <c r="E3327" t="s">
        <v>87</v>
      </c>
    </row>
    <row r="3328" spans="1:5" outlineLevel="2" x14ac:dyDescent="0.2">
      <c r="A3328" s="29">
        <v>44035</v>
      </c>
      <c r="B3328" s="1" t="s">
        <v>251</v>
      </c>
      <c r="C3328" s="2">
        <v>138.88</v>
      </c>
      <c r="D3328" s="5" t="str">
        <f t="shared" si="51"/>
        <v/>
      </c>
      <c r="E3328" t="s">
        <v>87</v>
      </c>
    </row>
    <row r="3329" spans="1:5" ht="15.75" outlineLevel="1" x14ac:dyDescent="0.25">
      <c r="A3329" s="25">
        <f>A3328</f>
        <v>44035</v>
      </c>
      <c r="B3329" s="26" t="str">
        <f>B3328</f>
        <v>A T &amp; T</v>
      </c>
      <c r="C3329" s="24">
        <f>SUBTOTAL(9,C3327:C3328)</f>
        <v>2008.04</v>
      </c>
      <c r="D3329" s="24" t="s">
        <v>1012</v>
      </c>
    </row>
    <row r="3330" spans="1:5" outlineLevel="2" x14ac:dyDescent="0.2">
      <c r="A3330" s="29">
        <v>44035</v>
      </c>
      <c r="B3330" s="1" t="s">
        <v>296</v>
      </c>
      <c r="C3330" s="2">
        <v>38925</v>
      </c>
      <c r="D3330" s="5" t="str">
        <f t="shared" si="51"/>
        <v/>
      </c>
      <c r="E3330" t="s">
        <v>71</v>
      </c>
    </row>
    <row r="3331" spans="1:5" outlineLevel="2" x14ac:dyDescent="0.2">
      <c r="A3331" s="29">
        <v>44035</v>
      </c>
      <c r="B3331" s="1" t="s">
        <v>296</v>
      </c>
      <c r="C3331" s="2">
        <v>7075</v>
      </c>
      <c r="D3331" s="5" t="str">
        <f t="shared" si="51"/>
        <v/>
      </c>
      <c r="E3331" t="s">
        <v>71</v>
      </c>
    </row>
    <row r="3332" spans="1:5" outlineLevel="2" x14ac:dyDescent="0.2">
      <c r="A3332" s="29">
        <v>44035</v>
      </c>
      <c r="B3332" s="1" t="s">
        <v>296</v>
      </c>
      <c r="C3332" s="2">
        <v>400</v>
      </c>
      <c r="D3332" s="5" t="str">
        <f t="shared" si="51"/>
        <v/>
      </c>
      <c r="E3332" t="s">
        <v>71</v>
      </c>
    </row>
    <row r="3333" spans="1:5" outlineLevel="2" x14ac:dyDescent="0.2">
      <c r="A3333" s="29">
        <v>44035</v>
      </c>
      <c r="B3333" s="1" t="s">
        <v>296</v>
      </c>
      <c r="C3333" s="2">
        <v>7785</v>
      </c>
      <c r="D3333" s="5" t="str">
        <f t="shared" si="51"/>
        <v/>
      </c>
      <c r="E3333" t="s">
        <v>71</v>
      </c>
    </row>
    <row r="3334" spans="1:5" outlineLevel="2" x14ac:dyDescent="0.2">
      <c r="A3334" s="29">
        <v>44035</v>
      </c>
      <c r="B3334" s="1" t="s">
        <v>296</v>
      </c>
      <c r="C3334" s="2">
        <v>7785</v>
      </c>
      <c r="D3334" s="5" t="str">
        <f t="shared" si="51"/>
        <v/>
      </c>
      <c r="E3334" t="s">
        <v>71</v>
      </c>
    </row>
    <row r="3335" spans="1:5" ht="15.75" outlineLevel="1" x14ac:dyDescent="0.25">
      <c r="A3335" s="25">
        <f>A3334</f>
        <v>44035</v>
      </c>
      <c r="B3335" s="26" t="str">
        <f>B3334</f>
        <v>A-BARGAIN INC</v>
      </c>
      <c r="C3335" s="24">
        <f>SUBTOTAL(9,C3330:C3334)</f>
        <v>61970</v>
      </c>
      <c r="D3335" s="24" t="s">
        <v>1012</v>
      </c>
    </row>
    <row r="3336" spans="1:5" outlineLevel="2" x14ac:dyDescent="0.2">
      <c r="A3336" s="29">
        <v>44035</v>
      </c>
      <c r="B3336" s="1" t="s">
        <v>754</v>
      </c>
      <c r="C3336" s="2">
        <v>1018.03</v>
      </c>
      <c r="D3336" s="5" t="str">
        <f t="shared" ref="D3336:D3399" si="52">IF(E3336="","TOTAL","")</f>
        <v/>
      </c>
      <c r="E3336" t="s">
        <v>65</v>
      </c>
    </row>
    <row r="3337" spans="1:5" ht="15.75" outlineLevel="1" x14ac:dyDescent="0.25">
      <c r="A3337" s="25">
        <f>A3336</f>
        <v>44035</v>
      </c>
      <c r="B3337" s="26" t="str">
        <f>B3336</f>
        <v>ABSOLUTE COLOR MAILPLEX LLC</v>
      </c>
      <c r="C3337" s="24">
        <f>SUBTOTAL(9,C3336:C3336)</f>
        <v>1018.03</v>
      </c>
      <c r="D3337" s="24" t="s">
        <v>1012</v>
      </c>
    </row>
    <row r="3338" spans="1:5" outlineLevel="2" x14ac:dyDescent="0.2">
      <c r="A3338" s="29">
        <v>44035</v>
      </c>
      <c r="B3338" s="1" t="s">
        <v>755</v>
      </c>
      <c r="C3338" s="2">
        <v>11900</v>
      </c>
      <c r="D3338" s="5" t="str">
        <f t="shared" si="52"/>
        <v/>
      </c>
      <c r="E3338" t="s">
        <v>78</v>
      </c>
    </row>
    <row r="3339" spans="1:5" outlineLevel="2" x14ac:dyDescent="0.2">
      <c r="A3339" s="29">
        <v>44035</v>
      </c>
      <c r="B3339" s="1" t="s">
        <v>755</v>
      </c>
      <c r="C3339" s="2">
        <v>2976.75</v>
      </c>
      <c r="D3339" s="5" t="str">
        <f t="shared" si="52"/>
        <v/>
      </c>
      <c r="E3339" t="s">
        <v>394</v>
      </c>
    </row>
    <row r="3340" spans="1:5" ht="15.75" outlineLevel="1" x14ac:dyDescent="0.25">
      <c r="A3340" s="25">
        <f>A3339</f>
        <v>44035</v>
      </c>
      <c r="B3340" s="26" t="str">
        <f>B3339</f>
        <v>ACCELERATE LEARNING INC</v>
      </c>
      <c r="C3340" s="24">
        <f>SUBTOTAL(9,C3338:C3339)</f>
        <v>14876.75</v>
      </c>
      <c r="D3340" s="24" t="s">
        <v>1012</v>
      </c>
    </row>
    <row r="3341" spans="1:5" outlineLevel="2" x14ac:dyDescent="0.2">
      <c r="A3341" s="29">
        <v>44035</v>
      </c>
      <c r="B3341" s="1" t="s">
        <v>134</v>
      </c>
      <c r="C3341" s="2">
        <v>15</v>
      </c>
      <c r="D3341" s="5" t="str">
        <f t="shared" si="52"/>
        <v/>
      </c>
      <c r="E3341" t="s">
        <v>85</v>
      </c>
    </row>
    <row r="3342" spans="1:5" outlineLevel="2" x14ac:dyDescent="0.2">
      <c r="A3342" s="29">
        <v>44035</v>
      </c>
      <c r="B3342" s="1" t="s">
        <v>134</v>
      </c>
      <c r="C3342" s="2">
        <v>221.25</v>
      </c>
      <c r="D3342" s="5" t="str">
        <f t="shared" si="52"/>
        <v/>
      </c>
      <c r="E3342" t="s">
        <v>85</v>
      </c>
    </row>
    <row r="3343" spans="1:5" ht="15.75" outlineLevel="1" x14ac:dyDescent="0.25">
      <c r="A3343" s="25">
        <f>A3342</f>
        <v>44035</v>
      </c>
      <c r="B3343" s="26" t="str">
        <f>B3342</f>
        <v>ADDICKS UTILITY DISTRICT</v>
      </c>
      <c r="C3343" s="24">
        <f>SUBTOTAL(9,C3341:C3342)</f>
        <v>236.25</v>
      </c>
      <c r="D3343" s="24" t="s">
        <v>1012</v>
      </c>
    </row>
    <row r="3344" spans="1:5" outlineLevel="2" x14ac:dyDescent="0.2">
      <c r="A3344" s="29">
        <v>44035</v>
      </c>
      <c r="B3344" s="1" t="s">
        <v>243</v>
      </c>
      <c r="C3344" s="2">
        <v>31786</v>
      </c>
      <c r="D3344" s="5" t="str">
        <f t="shared" si="52"/>
        <v/>
      </c>
      <c r="E3344" t="s">
        <v>189</v>
      </c>
    </row>
    <row r="3345" spans="1:5" outlineLevel="2" x14ac:dyDescent="0.2">
      <c r="A3345" s="29">
        <v>44035</v>
      </c>
      <c r="B3345" s="1" t="s">
        <v>243</v>
      </c>
      <c r="C3345" s="2">
        <v>9750</v>
      </c>
      <c r="D3345" s="5" t="str">
        <f t="shared" si="52"/>
        <v/>
      </c>
      <c r="E3345" t="s">
        <v>189</v>
      </c>
    </row>
    <row r="3346" spans="1:5" ht="15.75" outlineLevel="1" x14ac:dyDescent="0.25">
      <c r="A3346" s="25">
        <f>A3345</f>
        <v>44035</v>
      </c>
      <c r="B3346" s="26" t="str">
        <f>B3345</f>
        <v>ADICO LLC</v>
      </c>
      <c r="C3346" s="24">
        <f>SUBTOTAL(9,C3344:C3345)</f>
        <v>41536</v>
      </c>
      <c r="D3346" s="24" t="s">
        <v>1012</v>
      </c>
    </row>
    <row r="3347" spans="1:5" outlineLevel="2" x14ac:dyDescent="0.2">
      <c r="A3347" s="29">
        <v>44035</v>
      </c>
      <c r="B3347" s="1" t="s">
        <v>756</v>
      </c>
      <c r="C3347" s="2">
        <v>9995</v>
      </c>
      <c r="D3347" s="5" t="str">
        <f t="shared" si="52"/>
        <v/>
      </c>
      <c r="E3347" t="s">
        <v>91</v>
      </c>
    </row>
    <row r="3348" spans="1:5" ht="15.75" outlineLevel="1" x14ac:dyDescent="0.25">
      <c r="A3348" s="25">
        <f>A3347</f>
        <v>44035</v>
      </c>
      <c r="B3348" s="26" t="str">
        <f>B3347</f>
        <v>ADVANCE VACUUM TRAP SERVICES</v>
      </c>
      <c r="C3348" s="24">
        <f>SUBTOTAL(9,C3347:C3347)</f>
        <v>9995</v>
      </c>
      <c r="D3348" s="24" t="s">
        <v>1012</v>
      </c>
    </row>
    <row r="3349" spans="1:5" outlineLevel="2" x14ac:dyDescent="0.2">
      <c r="A3349" s="29">
        <v>44035</v>
      </c>
      <c r="B3349" s="1" t="s">
        <v>757</v>
      </c>
      <c r="C3349" s="2">
        <v>1457.5</v>
      </c>
      <c r="D3349" s="5" t="str">
        <f t="shared" si="52"/>
        <v/>
      </c>
      <c r="E3349" t="s">
        <v>65</v>
      </c>
    </row>
    <row r="3350" spans="1:5" ht="15.75" outlineLevel="1" x14ac:dyDescent="0.25">
      <c r="A3350" s="25">
        <f>A3349</f>
        <v>44035</v>
      </c>
      <c r="B3350" s="26" t="str">
        <f>B3349</f>
        <v>ALL OUT GRAPHICS LLC</v>
      </c>
      <c r="C3350" s="24">
        <f>SUBTOTAL(9,C3349:C3349)</f>
        <v>1457.5</v>
      </c>
      <c r="D3350" s="24" t="s">
        <v>1012</v>
      </c>
    </row>
    <row r="3351" spans="1:5" outlineLevel="2" x14ac:dyDescent="0.2">
      <c r="A3351" s="29">
        <v>44035</v>
      </c>
      <c r="B3351" s="1" t="s">
        <v>196</v>
      </c>
      <c r="C3351" s="2">
        <v>10.8</v>
      </c>
      <c r="D3351" s="5" t="str">
        <f t="shared" si="52"/>
        <v/>
      </c>
      <c r="E3351" t="s">
        <v>65</v>
      </c>
    </row>
    <row r="3352" spans="1:5" ht="15.75" outlineLevel="1" x14ac:dyDescent="0.25">
      <c r="A3352" s="25">
        <f>A3351</f>
        <v>44035</v>
      </c>
      <c r="B3352" s="26" t="str">
        <f>B3351</f>
        <v>ALLTEX WELDING SUPPLY INC</v>
      </c>
      <c r="C3352" s="24">
        <f>SUBTOTAL(9,C3351:C3351)</f>
        <v>10.8</v>
      </c>
      <c r="D3352" s="24" t="s">
        <v>1012</v>
      </c>
    </row>
    <row r="3353" spans="1:5" outlineLevel="2" x14ac:dyDescent="0.2">
      <c r="A3353" s="29">
        <v>44035</v>
      </c>
      <c r="B3353" s="1" t="s">
        <v>758</v>
      </c>
      <c r="C3353" s="2">
        <v>1045</v>
      </c>
      <c r="D3353" s="5" t="str">
        <f t="shared" si="52"/>
        <v/>
      </c>
      <c r="E3353" t="s">
        <v>63</v>
      </c>
    </row>
    <row r="3354" spans="1:5" ht="15.75" outlineLevel="1" x14ac:dyDescent="0.25">
      <c r="A3354" s="25">
        <f>A3353</f>
        <v>44035</v>
      </c>
      <c r="B3354" s="26" t="str">
        <f>B3353</f>
        <v>ALPHA &amp; OMEGA SOUND</v>
      </c>
      <c r="C3354" s="24">
        <f>SUBTOTAL(9,C3353:C3353)</f>
        <v>1045</v>
      </c>
      <c r="D3354" s="24" t="s">
        <v>1012</v>
      </c>
    </row>
    <row r="3355" spans="1:5" outlineLevel="2" x14ac:dyDescent="0.2">
      <c r="A3355" s="29">
        <v>44035</v>
      </c>
      <c r="B3355" s="1" t="s">
        <v>119</v>
      </c>
      <c r="C3355" s="2">
        <v>28.95</v>
      </c>
      <c r="D3355" s="5" t="str">
        <f t="shared" si="52"/>
        <v/>
      </c>
      <c r="E3355" t="s">
        <v>66</v>
      </c>
    </row>
    <row r="3356" spans="1:5" outlineLevel="2" x14ac:dyDescent="0.2">
      <c r="A3356" s="29">
        <v>44035</v>
      </c>
      <c r="B3356" s="1" t="s">
        <v>119</v>
      </c>
      <c r="C3356" s="2">
        <v>8.99</v>
      </c>
      <c r="D3356" s="5" t="str">
        <f t="shared" si="52"/>
        <v/>
      </c>
      <c r="E3356" t="s">
        <v>66</v>
      </c>
    </row>
    <row r="3357" spans="1:5" outlineLevel="2" x14ac:dyDescent="0.2">
      <c r="A3357" s="29">
        <v>44035</v>
      </c>
      <c r="B3357" s="1" t="s">
        <v>119</v>
      </c>
      <c r="C3357" s="2">
        <v>228.51</v>
      </c>
      <c r="D3357" s="5" t="str">
        <f t="shared" si="52"/>
        <v/>
      </c>
      <c r="E3357" t="s">
        <v>65</v>
      </c>
    </row>
    <row r="3358" spans="1:5" outlineLevel="2" x14ac:dyDescent="0.2">
      <c r="A3358" s="29">
        <v>44035</v>
      </c>
      <c r="B3358" s="1" t="s">
        <v>119</v>
      </c>
      <c r="C3358" s="2">
        <v>14.99</v>
      </c>
      <c r="D3358" s="5" t="str">
        <f t="shared" si="52"/>
        <v/>
      </c>
      <c r="E3358" t="s">
        <v>65</v>
      </c>
    </row>
    <row r="3359" spans="1:5" outlineLevel="2" x14ac:dyDescent="0.2">
      <c r="A3359" s="29">
        <v>44035</v>
      </c>
      <c r="B3359" s="1" t="s">
        <v>119</v>
      </c>
      <c r="C3359" s="2">
        <v>767.92</v>
      </c>
      <c r="D3359" s="5" t="str">
        <f t="shared" si="52"/>
        <v/>
      </c>
      <c r="E3359" t="s">
        <v>65</v>
      </c>
    </row>
    <row r="3360" spans="1:5" outlineLevel="2" x14ac:dyDescent="0.2">
      <c r="A3360" s="29">
        <v>44035</v>
      </c>
      <c r="B3360" s="1" t="s">
        <v>119</v>
      </c>
      <c r="C3360" s="2">
        <v>93</v>
      </c>
      <c r="D3360" s="5" t="str">
        <f t="shared" si="52"/>
        <v/>
      </c>
      <c r="E3360" t="s">
        <v>186</v>
      </c>
    </row>
    <row r="3361" spans="1:5" outlineLevel="2" x14ac:dyDescent="0.2">
      <c r="A3361" s="29">
        <v>44035</v>
      </c>
      <c r="B3361" s="1" t="s">
        <v>119</v>
      </c>
      <c r="C3361" s="2">
        <v>370.2</v>
      </c>
      <c r="D3361" s="5" t="str">
        <f t="shared" si="52"/>
        <v/>
      </c>
      <c r="E3361" t="s">
        <v>66</v>
      </c>
    </row>
    <row r="3362" spans="1:5" outlineLevel="2" x14ac:dyDescent="0.2">
      <c r="A3362" s="29">
        <v>44035</v>
      </c>
      <c r="B3362" s="1" t="s">
        <v>119</v>
      </c>
      <c r="C3362" s="2">
        <v>53.5</v>
      </c>
      <c r="D3362" s="5" t="str">
        <f t="shared" si="52"/>
        <v/>
      </c>
      <c r="E3362" t="s">
        <v>65</v>
      </c>
    </row>
    <row r="3363" spans="1:5" outlineLevel="2" x14ac:dyDescent="0.2">
      <c r="A3363" s="29">
        <v>44035</v>
      </c>
      <c r="B3363" s="1" t="s">
        <v>119</v>
      </c>
      <c r="C3363" s="2">
        <v>203.99</v>
      </c>
      <c r="D3363" s="5" t="str">
        <f t="shared" si="52"/>
        <v/>
      </c>
      <c r="E3363" t="s">
        <v>65</v>
      </c>
    </row>
    <row r="3364" spans="1:5" outlineLevel="2" x14ac:dyDescent="0.2">
      <c r="A3364" s="29">
        <v>44035</v>
      </c>
      <c r="B3364" s="1" t="s">
        <v>119</v>
      </c>
      <c r="C3364" s="2">
        <v>99.75</v>
      </c>
      <c r="D3364" s="5" t="str">
        <f t="shared" si="52"/>
        <v/>
      </c>
      <c r="E3364" t="s">
        <v>75</v>
      </c>
    </row>
    <row r="3365" spans="1:5" outlineLevel="2" x14ac:dyDescent="0.2">
      <c r="A3365" s="29">
        <v>44035</v>
      </c>
      <c r="B3365" s="1" t="s">
        <v>119</v>
      </c>
      <c r="C3365" s="2">
        <v>74.989999999999995</v>
      </c>
      <c r="D3365" s="5" t="str">
        <f t="shared" si="52"/>
        <v/>
      </c>
      <c r="E3365" t="s">
        <v>65</v>
      </c>
    </row>
    <row r="3366" spans="1:5" outlineLevel="2" x14ac:dyDescent="0.2">
      <c r="A3366" s="29">
        <v>44035</v>
      </c>
      <c r="B3366" s="1" t="s">
        <v>119</v>
      </c>
      <c r="C3366" s="2">
        <v>34.97</v>
      </c>
      <c r="D3366" s="5" t="str">
        <f t="shared" si="52"/>
        <v/>
      </c>
      <c r="E3366" t="s">
        <v>65</v>
      </c>
    </row>
    <row r="3367" spans="1:5" outlineLevel="2" x14ac:dyDescent="0.2">
      <c r="A3367" s="29">
        <v>44035</v>
      </c>
      <c r="B3367" s="1" t="s">
        <v>119</v>
      </c>
      <c r="C3367" s="2">
        <v>13.9</v>
      </c>
      <c r="D3367" s="5" t="str">
        <f t="shared" si="52"/>
        <v/>
      </c>
      <c r="E3367" t="s">
        <v>79</v>
      </c>
    </row>
    <row r="3368" spans="1:5" outlineLevel="2" x14ac:dyDescent="0.2">
      <c r="A3368" s="29">
        <v>44035</v>
      </c>
      <c r="B3368" s="1" t="s">
        <v>119</v>
      </c>
      <c r="C3368" s="2">
        <v>556.65</v>
      </c>
      <c r="D3368" s="5" t="str">
        <f t="shared" si="52"/>
        <v/>
      </c>
      <c r="E3368" t="s">
        <v>79</v>
      </c>
    </row>
    <row r="3369" spans="1:5" outlineLevel="2" x14ac:dyDescent="0.2">
      <c r="A3369" s="29">
        <v>44035</v>
      </c>
      <c r="B3369" s="1" t="s">
        <v>119</v>
      </c>
      <c r="C3369" s="2">
        <v>19.95</v>
      </c>
      <c r="D3369" s="5" t="str">
        <f t="shared" si="52"/>
        <v/>
      </c>
      <c r="E3369" t="s">
        <v>75</v>
      </c>
    </row>
    <row r="3370" spans="1:5" outlineLevel="2" x14ac:dyDescent="0.2">
      <c r="A3370" s="29">
        <v>44035</v>
      </c>
      <c r="B3370" s="1" t="s">
        <v>119</v>
      </c>
      <c r="C3370" s="2">
        <v>94.5</v>
      </c>
      <c r="D3370" s="5" t="str">
        <f t="shared" si="52"/>
        <v/>
      </c>
      <c r="E3370" t="s">
        <v>65</v>
      </c>
    </row>
    <row r="3371" spans="1:5" outlineLevel="2" x14ac:dyDescent="0.2">
      <c r="A3371" s="29">
        <v>44035</v>
      </c>
      <c r="B3371" s="1" t="s">
        <v>119</v>
      </c>
      <c r="C3371" s="2">
        <v>154.5</v>
      </c>
      <c r="D3371" s="5" t="str">
        <f t="shared" si="52"/>
        <v/>
      </c>
      <c r="E3371" t="s">
        <v>65</v>
      </c>
    </row>
    <row r="3372" spans="1:5" outlineLevel="2" x14ac:dyDescent="0.2">
      <c r="A3372" s="29">
        <v>44035</v>
      </c>
      <c r="B3372" s="1" t="s">
        <v>119</v>
      </c>
      <c r="C3372" s="2">
        <v>135.05000000000001</v>
      </c>
      <c r="D3372" s="5" t="str">
        <f t="shared" si="52"/>
        <v/>
      </c>
      <c r="E3372" t="s">
        <v>65</v>
      </c>
    </row>
    <row r="3373" spans="1:5" outlineLevel="2" x14ac:dyDescent="0.2">
      <c r="A3373" s="29">
        <v>44035</v>
      </c>
      <c r="B3373" s="1" t="s">
        <v>119</v>
      </c>
      <c r="C3373" s="2">
        <v>48.29</v>
      </c>
      <c r="D3373" s="5" t="str">
        <f t="shared" si="52"/>
        <v/>
      </c>
      <c r="E3373" t="s">
        <v>65</v>
      </c>
    </row>
    <row r="3374" spans="1:5" outlineLevel="2" x14ac:dyDescent="0.2">
      <c r="A3374" s="29">
        <v>44035</v>
      </c>
      <c r="B3374" s="1" t="s">
        <v>119</v>
      </c>
      <c r="C3374" s="2">
        <v>162.13</v>
      </c>
      <c r="D3374" s="5" t="str">
        <f t="shared" si="52"/>
        <v/>
      </c>
      <c r="E3374" t="s">
        <v>65</v>
      </c>
    </row>
    <row r="3375" spans="1:5" outlineLevel="2" x14ac:dyDescent="0.2">
      <c r="A3375" s="29">
        <v>44035</v>
      </c>
      <c r="B3375" s="1" t="s">
        <v>119</v>
      </c>
      <c r="C3375" s="2">
        <v>16.149999999999999</v>
      </c>
      <c r="D3375" s="5" t="str">
        <f t="shared" si="52"/>
        <v/>
      </c>
      <c r="E3375" t="s">
        <v>65</v>
      </c>
    </row>
    <row r="3376" spans="1:5" outlineLevel="2" x14ac:dyDescent="0.2">
      <c r="A3376" s="29">
        <v>44035</v>
      </c>
      <c r="B3376" s="1" t="s">
        <v>119</v>
      </c>
      <c r="C3376" s="2">
        <v>644.75</v>
      </c>
      <c r="D3376" s="5" t="str">
        <f t="shared" si="52"/>
        <v/>
      </c>
      <c r="E3376" t="s">
        <v>65</v>
      </c>
    </row>
    <row r="3377" spans="1:5" outlineLevel="2" x14ac:dyDescent="0.2">
      <c r="A3377" s="29">
        <v>44035</v>
      </c>
      <c r="B3377" s="1" t="s">
        <v>119</v>
      </c>
      <c r="C3377" s="2">
        <v>1711.9</v>
      </c>
      <c r="D3377" s="5" t="str">
        <f t="shared" si="52"/>
        <v/>
      </c>
      <c r="E3377" t="s">
        <v>75</v>
      </c>
    </row>
    <row r="3378" spans="1:5" outlineLevel="2" x14ac:dyDescent="0.2">
      <c r="A3378" s="29">
        <v>44035</v>
      </c>
      <c r="B3378" s="1" t="s">
        <v>119</v>
      </c>
      <c r="C3378" s="2">
        <v>35.97</v>
      </c>
      <c r="D3378" s="5" t="str">
        <f t="shared" si="52"/>
        <v/>
      </c>
      <c r="E3378" t="s">
        <v>65</v>
      </c>
    </row>
    <row r="3379" spans="1:5" outlineLevel="2" x14ac:dyDescent="0.2">
      <c r="A3379" s="29">
        <v>44035</v>
      </c>
      <c r="B3379" s="1" t="s">
        <v>119</v>
      </c>
      <c r="C3379" s="2">
        <v>36.9</v>
      </c>
      <c r="D3379" s="5" t="str">
        <f t="shared" si="52"/>
        <v/>
      </c>
      <c r="E3379" t="s">
        <v>65</v>
      </c>
    </row>
    <row r="3380" spans="1:5" outlineLevel="2" x14ac:dyDescent="0.2">
      <c r="A3380" s="29">
        <v>44035</v>
      </c>
      <c r="B3380" s="1" t="s">
        <v>119</v>
      </c>
      <c r="C3380" s="2">
        <v>14.99</v>
      </c>
      <c r="D3380" s="5" t="str">
        <f t="shared" si="52"/>
        <v/>
      </c>
      <c r="E3380" t="s">
        <v>65</v>
      </c>
    </row>
    <row r="3381" spans="1:5" outlineLevel="2" x14ac:dyDescent="0.2">
      <c r="A3381" s="29">
        <v>44035</v>
      </c>
      <c r="B3381" s="1" t="s">
        <v>119</v>
      </c>
      <c r="C3381" s="2">
        <v>119.4</v>
      </c>
      <c r="D3381" s="5" t="str">
        <f t="shared" si="52"/>
        <v/>
      </c>
      <c r="E3381" t="s">
        <v>65</v>
      </c>
    </row>
    <row r="3382" spans="1:5" outlineLevel="2" x14ac:dyDescent="0.2">
      <c r="A3382" s="29">
        <v>44035</v>
      </c>
      <c r="B3382" s="1" t="s">
        <v>119</v>
      </c>
      <c r="C3382" s="2">
        <v>22.89</v>
      </c>
      <c r="D3382" s="5" t="str">
        <f t="shared" si="52"/>
        <v/>
      </c>
      <c r="E3382" t="s">
        <v>65</v>
      </c>
    </row>
    <row r="3383" spans="1:5" outlineLevel="2" x14ac:dyDescent="0.2">
      <c r="A3383" s="29">
        <v>44035</v>
      </c>
      <c r="B3383" s="1" t="s">
        <v>119</v>
      </c>
      <c r="C3383" s="2">
        <v>25.69</v>
      </c>
      <c r="D3383" s="5" t="str">
        <f t="shared" si="52"/>
        <v/>
      </c>
      <c r="E3383" t="s">
        <v>65</v>
      </c>
    </row>
    <row r="3384" spans="1:5" outlineLevel="2" x14ac:dyDescent="0.2">
      <c r="A3384" s="29">
        <v>44035</v>
      </c>
      <c r="B3384" s="1" t="s">
        <v>119</v>
      </c>
      <c r="C3384" s="2">
        <v>451.18</v>
      </c>
      <c r="D3384" s="5" t="str">
        <f t="shared" si="52"/>
        <v/>
      </c>
      <c r="E3384" t="s">
        <v>186</v>
      </c>
    </row>
    <row r="3385" spans="1:5" outlineLevel="2" x14ac:dyDescent="0.2">
      <c r="A3385" s="29">
        <v>44035</v>
      </c>
      <c r="B3385" s="1" t="s">
        <v>119</v>
      </c>
      <c r="C3385" s="2">
        <v>1235.26</v>
      </c>
      <c r="D3385" s="5" t="str">
        <f t="shared" si="52"/>
        <v/>
      </c>
      <c r="E3385" t="s">
        <v>186</v>
      </c>
    </row>
    <row r="3386" spans="1:5" outlineLevel="2" x14ac:dyDescent="0.2">
      <c r="A3386" s="29">
        <v>44035</v>
      </c>
      <c r="B3386" s="1" t="s">
        <v>119</v>
      </c>
      <c r="C3386" s="2">
        <v>87.56</v>
      </c>
      <c r="D3386" s="5" t="str">
        <f t="shared" si="52"/>
        <v/>
      </c>
      <c r="E3386" t="s">
        <v>65</v>
      </c>
    </row>
    <row r="3387" spans="1:5" outlineLevel="2" x14ac:dyDescent="0.2">
      <c r="A3387" s="29">
        <v>44035</v>
      </c>
      <c r="B3387" s="1" t="s">
        <v>119</v>
      </c>
      <c r="C3387" s="2">
        <v>268.44</v>
      </c>
      <c r="D3387" s="5" t="str">
        <f t="shared" si="52"/>
        <v/>
      </c>
      <c r="E3387" t="s">
        <v>65</v>
      </c>
    </row>
    <row r="3388" spans="1:5" outlineLevel="2" x14ac:dyDescent="0.2">
      <c r="A3388" s="29">
        <v>44035</v>
      </c>
      <c r="B3388" s="1" t="s">
        <v>119</v>
      </c>
      <c r="C3388" s="2">
        <v>119.76</v>
      </c>
      <c r="D3388" s="5" t="str">
        <f t="shared" si="52"/>
        <v/>
      </c>
      <c r="E3388" t="s">
        <v>65</v>
      </c>
    </row>
    <row r="3389" spans="1:5" ht="15.75" outlineLevel="1" x14ac:dyDescent="0.25">
      <c r="A3389" s="25">
        <f>A3388</f>
        <v>44035</v>
      </c>
      <c r="B3389" s="26" t="str">
        <f>B3388</f>
        <v>AMAZON CAPITAL SERVICES</v>
      </c>
      <c r="C3389" s="24">
        <f>SUBTOTAL(9,C3355:C3388)</f>
        <v>7955.5700000000006</v>
      </c>
      <c r="D3389" s="24" t="s">
        <v>1012</v>
      </c>
    </row>
    <row r="3390" spans="1:5" outlineLevel="2" x14ac:dyDescent="0.2">
      <c r="A3390" s="29">
        <v>44035</v>
      </c>
      <c r="B3390" s="1" t="s">
        <v>97</v>
      </c>
      <c r="C3390" s="2">
        <v>1220.4000000000001</v>
      </c>
      <c r="D3390" s="5" t="str">
        <f t="shared" si="52"/>
        <v/>
      </c>
      <c r="E3390" t="s">
        <v>65</v>
      </c>
    </row>
    <row r="3391" spans="1:5" ht="15.75" outlineLevel="1" x14ac:dyDescent="0.25">
      <c r="A3391" s="25">
        <f>A3390</f>
        <v>44035</v>
      </c>
      <c r="B3391" s="26" t="str">
        <f>B3390</f>
        <v>AMC MUSIC LLC</v>
      </c>
      <c r="C3391" s="24">
        <f>SUBTOTAL(9,C3390:C3390)</f>
        <v>1220.4000000000001</v>
      </c>
      <c r="D3391" s="24" t="s">
        <v>1012</v>
      </c>
    </row>
    <row r="3392" spans="1:5" outlineLevel="2" x14ac:dyDescent="0.2">
      <c r="A3392" s="29">
        <v>44035</v>
      </c>
      <c r="B3392" s="1" t="s">
        <v>759</v>
      </c>
      <c r="C3392" s="2">
        <v>70</v>
      </c>
      <c r="D3392" s="5" t="str">
        <f t="shared" si="52"/>
        <v/>
      </c>
      <c r="E3392" t="s">
        <v>394</v>
      </c>
    </row>
    <row r="3393" spans="1:5" ht="15.75" outlineLevel="1" x14ac:dyDescent="0.25">
      <c r="A3393" s="25">
        <f>A3392</f>
        <v>44035</v>
      </c>
      <c r="B3393" s="26" t="str">
        <f>B3392</f>
        <v>AMERICAN READING COMPANY INC</v>
      </c>
      <c r="C3393" s="24">
        <f>SUBTOTAL(9,C3392:C3392)</f>
        <v>70</v>
      </c>
      <c r="D3393" s="24" t="s">
        <v>1012</v>
      </c>
    </row>
    <row r="3394" spans="1:5" outlineLevel="2" x14ac:dyDescent="0.2">
      <c r="A3394" s="29">
        <v>44035</v>
      </c>
      <c r="B3394" s="1" t="s">
        <v>760</v>
      </c>
      <c r="C3394" s="2">
        <v>1350</v>
      </c>
      <c r="D3394" s="5" t="str">
        <f t="shared" si="52"/>
        <v/>
      </c>
      <c r="E3394" t="s">
        <v>78</v>
      </c>
    </row>
    <row r="3395" spans="1:5" ht="15.75" outlineLevel="1" x14ac:dyDescent="0.25">
      <c r="A3395" s="25">
        <f>A3394</f>
        <v>44035</v>
      </c>
      <c r="B3395" s="26" t="str">
        <f>B3394</f>
        <v>AMPLIFIED IT LLC</v>
      </c>
      <c r="C3395" s="24">
        <f>SUBTOTAL(9,C3394:C3394)</f>
        <v>1350</v>
      </c>
      <c r="D3395" s="24" t="s">
        <v>1012</v>
      </c>
    </row>
    <row r="3396" spans="1:5" outlineLevel="2" x14ac:dyDescent="0.2">
      <c r="A3396" s="29">
        <v>44035</v>
      </c>
      <c r="B3396" s="1" t="s">
        <v>282</v>
      </c>
      <c r="C3396" s="2">
        <v>-202927</v>
      </c>
      <c r="D3396" s="5" t="str">
        <f t="shared" si="52"/>
        <v/>
      </c>
      <c r="E3396" t="s">
        <v>80</v>
      </c>
    </row>
    <row r="3397" spans="1:5" outlineLevel="2" x14ac:dyDescent="0.2">
      <c r="A3397" s="29">
        <v>44035</v>
      </c>
      <c r="B3397" s="1" t="s">
        <v>282</v>
      </c>
      <c r="C3397" s="2">
        <v>205712.1</v>
      </c>
      <c r="D3397" s="5" t="str">
        <f t="shared" si="52"/>
        <v/>
      </c>
      <c r="E3397" t="s">
        <v>80</v>
      </c>
    </row>
    <row r="3398" spans="1:5" ht="15.75" outlineLevel="1" x14ac:dyDescent="0.25">
      <c r="A3398" s="25">
        <f>A3397</f>
        <v>44035</v>
      </c>
      <c r="B3398" s="26" t="str">
        <f>B3397</f>
        <v>ANSLOW BRYANT CONSTRUCTION LTD</v>
      </c>
      <c r="C3398" s="24">
        <f>SUBTOTAL(9,C3396:C3397)</f>
        <v>2785.1000000000058</v>
      </c>
      <c r="D3398" s="24" t="s">
        <v>1012</v>
      </c>
    </row>
    <row r="3399" spans="1:5" outlineLevel="2" x14ac:dyDescent="0.2">
      <c r="A3399" s="29">
        <v>44035</v>
      </c>
      <c r="B3399" s="1" t="s">
        <v>21</v>
      </c>
      <c r="C3399" s="2">
        <v>6393</v>
      </c>
      <c r="D3399" s="5" t="str">
        <f t="shared" si="52"/>
        <v/>
      </c>
      <c r="E3399" t="s">
        <v>72</v>
      </c>
    </row>
    <row r="3400" spans="1:5" outlineLevel="2" x14ac:dyDescent="0.2">
      <c r="A3400" s="29">
        <v>44035</v>
      </c>
      <c r="B3400" s="1" t="s">
        <v>21</v>
      </c>
      <c r="C3400" s="2">
        <v>17.5</v>
      </c>
      <c r="D3400" s="5" t="str">
        <f t="shared" ref="D3400:D3462" si="53">IF(E3400="","TOTAL","")</f>
        <v/>
      </c>
      <c r="E3400" t="s">
        <v>65</v>
      </c>
    </row>
    <row r="3401" spans="1:5" outlineLevel="2" x14ac:dyDescent="0.2">
      <c r="A3401" s="29">
        <v>44035</v>
      </c>
      <c r="B3401" s="1" t="s">
        <v>21</v>
      </c>
      <c r="C3401" s="2">
        <v>52.5</v>
      </c>
      <c r="D3401" s="5" t="str">
        <f t="shared" si="53"/>
        <v/>
      </c>
      <c r="E3401" t="s">
        <v>65</v>
      </c>
    </row>
    <row r="3402" spans="1:5" outlineLevel="2" x14ac:dyDescent="0.2">
      <c r="A3402" s="29">
        <v>44035</v>
      </c>
      <c r="B3402" s="1" t="s">
        <v>21</v>
      </c>
      <c r="C3402" s="2">
        <v>52.5</v>
      </c>
      <c r="D3402" s="5" t="str">
        <f t="shared" si="53"/>
        <v/>
      </c>
      <c r="E3402" t="s">
        <v>65</v>
      </c>
    </row>
    <row r="3403" spans="1:5" outlineLevel="2" x14ac:dyDescent="0.2">
      <c r="A3403" s="29">
        <v>44035</v>
      </c>
      <c r="B3403" s="1" t="s">
        <v>21</v>
      </c>
      <c r="C3403" s="2">
        <v>358</v>
      </c>
      <c r="D3403" s="5" t="str">
        <f t="shared" si="53"/>
        <v/>
      </c>
      <c r="E3403" t="s">
        <v>65</v>
      </c>
    </row>
    <row r="3404" spans="1:5" outlineLevel="2" x14ac:dyDescent="0.2">
      <c r="A3404" s="29">
        <v>44035</v>
      </c>
      <c r="B3404" s="1" t="s">
        <v>21</v>
      </c>
      <c r="C3404" s="2">
        <v>11220</v>
      </c>
      <c r="D3404" s="5" t="str">
        <f t="shared" si="53"/>
        <v/>
      </c>
      <c r="E3404" t="s">
        <v>72</v>
      </c>
    </row>
    <row r="3405" spans="1:5" outlineLevel="2" x14ac:dyDescent="0.2">
      <c r="A3405" s="29">
        <v>44035</v>
      </c>
      <c r="B3405" s="1" t="s">
        <v>21</v>
      </c>
      <c r="C3405" s="2">
        <v>11220</v>
      </c>
      <c r="D3405" s="5" t="str">
        <f t="shared" si="53"/>
        <v/>
      </c>
      <c r="E3405" t="s">
        <v>72</v>
      </c>
    </row>
    <row r="3406" spans="1:5" outlineLevel="2" x14ac:dyDescent="0.2">
      <c r="A3406" s="29">
        <v>44035</v>
      </c>
      <c r="B3406" s="1" t="s">
        <v>21</v>
      </c>
      <c r="C3406" s="2">
        <v>1050</v>
      </c>
      <c r="D3406" s="5" t="str">
        <f t="shared" si="53"/>
        <v/>
      </c>
      <c r="E3406" t="s">
        <v>65</v>
      </c>
    </row>
    <row r="3407" spans="1:5" outlineLevel="2" x14ac:dyDescent="0.2">
      <c r="A3407" s="29">
        <v>44035</v>
      </c>
      <c r="B3407" s="1" t="s">
        <v>21</v>
      </c>
      <c r="C3407" s="2">
        <v>1930</v>
      </c>
      <c r="D3407" s="5" t="str">
        <f t="shared" si="53"/>
        <v/>
      </c>
      <c r="E3407" t="s">
        <v>393</v>
      </c>
    </row>
    <row r="3408" spans="1:5" ht="15.75" outlineLevel="1" x14ac:dyDescent="0.25">
      <c r="A3408" s="25">
        <f>A3407</f>
        <v>44035</v>
      </c>
      <c r="B3408" s="26" t="str">
        <f>B3407</f>
        <v>APPLE INC</v>
      </c>
      <c r="C3408" s="24">
        <f>SUBTOTAL(9,C3399:C3407)</f>
        <v>32293.5</v>
      </c>
      <c r="D3408" s="24" t="s">
        <v>1012</v>
      </c>
    </row>
    <row r="3409" spans="1:5" outlineLevel="2" x14ac:dyDescent="0.2">
      <c r="A3409" s="29">
        <v>44035</v>
      </c>
      <c r="B3409" s="1" t="s">
        <v>761</v>
      </c>
      <c r="C3409" s="2">
        <v>1303.97</v>
      </c>
      <c r="D3409" s="5" t="str">
        <f t="shared" si="53"/>
        <v/>
      </c>
      <c r="E3409" t="s">
        <v>67</v>
      </c>
    </row>
    <row r="3410" spans="1:5" ht="15.75" outlineLevel="1" x14ac:dyDescent="0.25">
      <c r="A3410" s="25">
        <f>A3409</f>
        <v>44035</v>
      </c>
      <c r="B3410" s="26" t="str">
        <f>B3409</f>
        <v>APPLIED INDUSTRIAL TECHNOLOGIES</v>
      </c>
      <c r="C3410" s="24">
        <f>SUBTOTAL(9,C3409:C3409)</f>
        <v>1303.97</v>
      </c>
      <c r="D3410" s="24" t="s">
        <v>1012</v>
      </c>
    </row>
    <row r="3411" spans="1:5" outlineLevel="2" x14ac:dyDescent="0.2">
      <c r="A3411" s="29">
        <v>44035</v>
      </c>
      <c r="B3411" s="1" t="s">
        <v>762</v>
      </c>
      <c r="C3411" s="2">
        <v>69.989999999999995</v>
      </c>
      <c r="D3411" s="5" t="str">
        <f t="shared" si="53"/>
        <v/>
      </c>
      <c r="E3411" t="s">
        <v>68</v>
      </c>
    </row>
    <row r="3412" spans="1:5" ht="15.75" outlineLevel="1" x14ac:dyDescent="0.25">
      <c r="A3412" s="25">
        <f>A3411</f>
        <v>44035</v>
      </c>
      <c r="B3412" s="26" t="str">
        <f>B3411</f>
        <v>THE ART OF COACHING VOLLEYBALL LLC</v>
      </c>
      <c r="C3412" s="24">
        <f>SUBTOTAL(9,C3411:C3411)</f>
        <v>69.989999999999995</v>
      </c>
      <c r="D3412" s="24" t="s">
        <v>1012</v>
      </c>
    </row>
    <row r="3413" spans="1:5" outlineLevel="2" x14ac:dyDescent="0.2">
      <c r="A3413" s="29">
        <v>44035</v>
      </c>
      <c r="B3413" s="1" t="s">
        <v>122</v>
      </c>
      <c r="C3413" s="2">
        <v>239</v>
      </c>
      <c r="D3413" s="5" t="str">
        <f t="shared" si="53"/>
        <v/>
      </c>
      <c r="E3413" t="s">
        <v>69</v>
      </c>
    </row>
    <row r="3414" spans="1:5" ht="15.75" outlineLevel="1" x14ac:dyDescent="0.25">
      <c r="A3414" s="25">
        <f>A3413</f>
        <v>44035</v>
      </c>
      <c r="B3414" s="26" t="str">
        <f>B3413</f>
        <v>ASCD</v>
      </c>
      <c r="C3414" s="24">
        <f>SUBTOTAL(9,C3413:C3413)</f>
        <v>239</v>
      </c>
      <c r="D3414" s="24" t="s">
        <v>1012</v>
      </c>
    </row>
    <row r="3415" spans="1:5" outlineLevel="2" x14ac:dyDescent="0.2">
      <c r="A3415" s="29">
        <v>44035</v>
      </c>
      <c r="B3415" s="1" t="s">
        <v>207</v>
      </c>
      <c r="C3415" s="2">
        <v>450</v>
      </c>
      <c r="D3415" s="5" t="str">
        <f t="shared" si="53"/>
        <v/>
      </c>
      <c r="E3415" t="s">
        <v>65</v>
      </c>
    </row>
    <row r="3416" spans="1:5" outlineLevel="2" x14ac:dyDescent="0.2">
      <c r="A3416" s="29">
        <v>44035</v>
      </c>
      <c r="B3416" s="1" t="s">
        <v>207</v>
      </c>
      <c r="C3416" s="2">
        <v>2115</v>
      </c>
      <c r="D3416" s="5" t="str">
        <f t="shared" si="53"/>
        <v/>
      </c>
      <c r="E3416" t="s">
        <v>65</v>
      </c>
    </row>
    <row r="3417" spans="1:5" outlineLevel="2" x14ac:dyDescent="0.2">
      <c r="A3417" s="29">
        <v>44035</v>
      </c>
      <c r="B3417" s="1" t="s">
        <v>207</v>
      </c>
      <c r="C3417" s="2">
        <v>1170</v>
      </c>
      <c r="D3417" s="5" t="str">
        <f t="shared" si="53"/>
        <v/>
      </c>
      <c r="E3417" t="s">
        <v>65</v>
      </c>
    </row>
    <row r="3418" spans="1:5" outlineLevel="2" x14ac:dyDescent="0.2">
      <c r="A3418" s="29">
        <v>44035</v>
      </c>
      <c r="B3418" s="1" t="s">
        <v>207</v>
      </c>
      <c r="C3418" s="2">
        <v>1225</v>
      </c>
      <c r="D3418" s="5" t="str">
        <f t="shared" si="53"/>
        <v/>
      </c>
      <c r="E3418" t="s">
        <v>65</v>
      </c>
    </row>
    <row r="3419" spans="1:5" ht="15.75" outlineLevel="1" x14ac:dyDescent="0.25">
      <c r="A3419" s="25">
        <f>A3418</f>
        <v>44035</v>
      </c>
      <c r="B3419" s="26" t="str">
        <f>B3418</f>
        <v>ATHLETIC SUPPLY INC</v>
      </c>
      <c r="C3419" s="24">
        <f>SUBTOTAL(9,C3415:C3418)</f>
        <v>4960</v>
      </c>
      <c r="D3419" s="24" t="s">
        <v>1012</v>
      </c>
    </row>
    <row r="3420" spans="1:5" outlineLevel="2" x14ac:dyDescent="0.2">
      <c r="A3420" s="29">
        <v>44035</v>
      </c>
      <c r="B3420" s="1" t="s">
        <v>343</v>
      </c>
      <c r="C3420" s="2">
        <v>9119</v>
      </c>
      <c r="D3420" s="5" t="str">
        <f t="shared" si="53"/>
        <v/>
      </c>
      <c r="E3420" t="s">
        <v>71</v>
      </c>
    </row>
    <row r="3421" spans="1:5" ht="15.75" outlineLevel="1" x14ac:dyDescent="0.25">
      <c r="A3421" s="25">
        <f>A3420</f>
        <v>44035</v>
      </c>
      <c r="B3421" s="26" t="str">
        <f>B3420</f>
        <v>ATLAS UNIVERSAL INC</v>
      </c>
      <c r="C3421" s="24">
        <f>SUBTOTAL(9,C3420:C3420)</f>
        <v>9119</v>
      </c>
      <c r="D3421" s="24" t="s">
        <v>1012</v>
      </c>
    </row>
    <row r="3422" spans="1:5" outlineLevel="2" x14ac:dyDescent="0.2">
      <c r="A3422" s="29">
        <v>44035</v>
      </c>
      <c r="B3422" s="1" t="s">
        <v>158</v>
      </c>
      <c r="C3422" s="2">
        <v>21</v>
      </c>
      <c r="D3422" s="5" t="str">
        <f t="shared" si="53"/>
        <v/>
      </c>
      <c r="E3422" t="s">
        <v>71</v>
      </c>
    </row>
    <row r="3423" spans="1:5" ht="15.75" outlineLevel="1" x14ac:dyDescent="0.25">
      <c r="A3423" s="25">
        <f>A3422</f>
        <v>44035</v>
      </c>
      <c r="B3423" s="26" t="str">
        <f>B3422</f>
        <v>B &amp; B LOCKSMITHS</v>
      </c>
      <c r="C3423" s="24">
        <f>SUBTOTAL(9,C3422:C3422)</f>
        <v>21</v>
      </c>
      <c r="D3423" s="24" t="s">
        <v>1012</v>
      </c>
    </row>
    <row r="3424" spans="1:5" outlineLevel="2" x14ac:dyDescent="0.2">
      <c r="A3424" s="29">
        <v>44035</v>
      </c>
      <c r="B3424" s="1" t="s">
        <v>763</v>
      </c>
      <c r="C3424" s="2">
        <v>19150</v>
      </c>
      <c r="D3424" s="5" t="str">
        <f t="shared" si="53"/>
        <v/>
      </c>
      <c r="E3424" t="s">
        <v>186</v>
      </c>
    </row>
    <row r="3425" spans="1:5" outlineLevel="2" x14ac:dyDescent="0.2">
      <c r="A3425" s="29">
        <v>44035</v>
      </c>
      <c r="B3425" s="1" t="s">
        <v>763</v>
      </c>
      <c r="C3425" s="2">
        <v>784</v>
      </c>
      <c r="D3425" s="5" t="str">
        <f t="shared" si="53"/>
        <v/>
      </c>
      <c r="E3425" t="s">
        <v>186</v>
      </c>
    </row>
    <row r="3426" spans="1:5" outlineLevel="2" x14ac:dyDescent="0.2">
      <c r="A3426" s="29">
        <v>44035</v>
      </c>
      <c r="B3426" s="1" t="s">
        <v>763</v>
      </c>
      <c r="C3426" s="2">
        <v>62910</v>
      </c>
      <c r="D3426" s="5" t="str">
        <f t="shared" si="53"/>
        <v/>
      </c>
      <c r="E3426" t="s">
        <v>186</v>
      </c>
    </row>
    <row r="3427" spans="1:5" ht="15.75" outlineLevel="1" x14ac:dyDescent="0.25">
      <c r="A3427" s="25">
        <f>A3426</f>
        <v>44035</v>
      </c>
      <c r="B3427" s="26" t="str">
        <f>B3426</f>
        <v>THE BACH COMPANY</v>
      </c>
      <c r="C3427" s="24">
        <f>SUBTOTAL(9,C3424:C3426)</f>
        <v>82844</v>
      </c>
      <c r="D3427" s="24" t="s">
        <v>1012</v>
      </c>
    </row>
    <row r="3428" spans="1:5" outlineLevel="2" x14ac:dyDescent="0.2">
      <c r="A3428" s="29">
        <v>44035</v>
      </c>
      <c r="B3428" s="1" t="s">
        <v>598</v>
      </c>
      <c r="C3428" s="2">
        <v>350</v>
      </c>
      <c r="D3428" s="5" t="str">
        <f t="shared" si="53"/>
        <v/>
      </c>
      <c r="E3428" t="s">
        <v>63</v>
      </c>
    </row>
    <row r="3429" spans="1:5" ht="15.75" outlineLevel="1" x14ac:dyDescent="0.25">
      <c r="A3429" s="25">
        <f>A3428</f>
        <v>44035</v>
      </c>
      <c r="B3429" s="26" t="str">
        <f>B3428</f>
        <v>BETSY BARTON</v>
      </c>
      <c r="C3429" s="24">
        <f>SUBTOTAL(9,C3428:C3428)</f>
        <v>350</v>
      </c>
      <c r="D3429" s="24" t="s">
        <v>1012</v>
      </c>
    </row>
    <row r="3430" spans="1:5" outlineLevel="2" x14ac:dyDescent="0.2">
      <c r="A3430" s="29">
        <v>44035</v>
      </c>
      <c r="B3430" s="1" t="s">
        <v>457</v>
      </c>
      <c r="C3430" s="2">
        <v>350</v>
      </c>
      <c r="D3430" s="5" t="str">
        <f t="shared" si="53"/>
        <v/>
      </c>
      <c r="E3430" t="s">
        <v>63</v>
      </c>
    </row>
    <row r="3431" spans="1:5" ht="15.75" outlineLevel="1" x14ac:dyDescent="0.25">
      <c r="A3431" s="25">
        <f>A3430</f>
        <v>44035</v>
      </c>
      <c r="B3431" s="26" t="str">
        <f>B3430</f>
        <v>JESSICA BARTON</v>
      </c>
      <c r="C3431" s="24">
        <f>SUBTOTAL(9,C3430:C3430)</f>
        <v>350</v>
      </c>
      <c r="D3431" s="24" t="s">
        <v>1012</v>
      </c>
    </row>
    <row r="3432" spans="1:5" outlineLevel="2" x14ac:dyDescent="0.2">
      <c r="A3432" s="29">
        <v>44035</v>
      </c>
      <c r="B3432" s="1" t="s">
        <v>458</v>
      </c>
      <c r="C3432" s="2">
        <v>350</v>
      </c>
      <c r="D3432" s="5" t="str">
        <f t="shared" si="53"/>
        <v/>
      </c>
      <c r="E3432" t="s">
        <v>63</v>
      </c>
    </row>
    <row r="3433" spans="1:5" ht="15.75" outlineLevel="1" x14ac:dyDescent="0.25">
      <c r="A3433" s="25">
        <f>A3432</f>
        <v>44035</v>
      </c>
      <c r="B3433" s="26" t="str">
        <f>B3432</f>
        <v>LINDSAY BARTON</v>
      </c>
      <c r="C3433" s="24">
        <f>SUBTOTAL(9,C3432:C3432)</f>
        <v>350</v>
      </c>
      <c r="D3433" s="24" t="s">
        <v>1012</v>
      </c>
    </row>
    <row r="3434" spans="1:5" outlineLevel="2" x14ac:dyDescent="0.2">
      <c r="A3434" s="29">
        <v>44035</v>
      </c>
      <c r="B3434" s="1" t="s">
        <v>764</v>
      </c>
      <c r="C3434" s="2">
        <v>395.25</v>
      </c>
      <c r="D3434" s="5" t="str">
        <f t="shared" si="53"/>
        <v/>
      </c>
      <c r="E3434" t="s">
        <v>79</v>
      </c>
    </row>
    <row r="3435" spans="1:5" ht="15.75" outlineLevel="1" x14ac:dyDescent="0.25">
      <c r="A3435" s="25">
        <f>A3434</f>
        <v>44035</v>
      </c>
      <c r="B3435" s="26" t="str">
        <f>B3434</f>
        <v>BEN'S CHUCK WAGON</v>
      </c>
      <c r="C3435" s="24">
        <f>SUBTOTAL(9,C3434:C3434)</f>
        <v>395.25</v>
      </c>
      <c r="D3435" s="24" t="s">
        <v>1012</v>
      </c>
    </row>
    <row r="3436" spans="1:5" outlineLevel="2" x14ac:dyDescent="0.2">
      <c r="A3436" s="29">
        <v>44035</v>
      </c>
      <c r="B3436" s="1" t="s">
        <v>765</v>
      </c>
      <c r="C3436" s="2">
        <v>449.73</v>
      </c>
      <c r="D3436" s="5" t="str">
        <f t="shared" si="53"/>
        <v/>
      </c>
      <c r="E3436" t="s">
        <v>65</v>
      </c>
    </row>
    <row r="3437" spans="1:5" ht="15.75" outlineLevel="1" x14ac:dyDescent="0.25">
      <c r="A3437" s="25">
        <f>A3436</f>
        <v>44035</v>
      </c>
      <c r="B3437" s="26" t="str">
        <f>B3436</f>
        <v>BEST BUY BUSINESS ADVANTAGE ACCOUNT</v>
      </c>
      <c r="C3437" s="24">
        <f>SUBTOTAL(9,C3436:C3436)</f>
        <v>449.73</v>
      </c>
      <c r="D3437" s="24" t="s">
        <v>1012</v>
      </c>
    </row>
    <row r="3438" spans="1:5" outlineLevel="2" x14ac:dyDescent="0.2">
      <c r="A3438" s="29">
        <v>44035</v>
      </c>
      <c r="B3438" s="1" t="s">
        <v>133</v>
      </c>
      <c r="C3438" s="2">
        <v>217.56</v>
      </c>
      <c r="D3438" s="5" t="str">
        <f t="shared" si="53"/>
        <v/>
      </c>
      <c r="E3438" t="s">
        <v>186</v>
      </c>
    </row>
    <row r="3439" spans="1:5" outlineLevel="2" x14ac:dyDescent="0.2">
      <c r="A3439" s="29">
        <v>44035</v>
      </c>
      <c r="B3439" s="1" t="s">
        <v>133</v>
      </c>
      <c r="C3439" s="2">
        <v>16.95</v>
      </c>
      <c r="D3439" s="5" t="str">
        <f t="shared" si="53"/>
        <v/>
      </c>
      <c r="E3439" t="s">
        <v>65</v>
      </c>
    </row>
    <row r="3440" spans="1:5" outlineLevel="2" x14ac:dyDescent="0.2">
      <c r="A3440" s="29">
        <v>44035</v>
      </c>
      <c r="B3440" s="1" t="s">
        <v>133</v>
      </c>
      <c r="C3440" s="2">
        <v>187.05</v>
      </c>
      <c r="D3440" s="5" t="str">
        <f t="shared" si="53"/>
        <v/>
      </c>
      <c r="E3440" t="s">
        <v>65</v>
      </c>
    </row>
    <row r="3441" spans="1:5" outlineLevel="2" x14ac:dyDescent="0.2">
      <c r="A3441" s="29">
        <v>44035</v>
      </c>
      <c r="B3441" s="1" t="s">
        <v>133</v>
      </c>
      <c r="C3441" s="2">
        <v>7.87</v>
      </c>
      <c r="D3441" s="5" t="str">
        <f t="shared" si="53"/>
        <v/>
      </c>
      <c r="E3441" t="s">
        <v>65</v>
      </c>
    </row>
    <row r="3442" spans="1:5" outlineLevel="2" x14ac:dyDescent="0.2">
      <c r="A3442" s="29">
        <v>44035</v>
      </c>
      <c r="B3442" s="1" t="s">
        <v>133</v>
      </c>
      <c r="C3442" s="2">
        <v>73.069999999999993</v>
      </c>
      <c r="D3442" s="5" t="str">
        <f t="shared" si="53"/>
        <v/>
      </c>
      <c r="E3442" t="s">
        <v>65</v>
      </c>
    </row>
    <row r="3443" spans="1:5" outlineLevel="2" x14ac:dyDescent="0.2">
      <c r="A3443" s="29">
        <v>44035</v>
      </c>
      <c r="B3443" s="1" t="s">
        <v>133</v>
      </c>
      <c r="C3443" s="2">
        <v>19.43</v>
      </c>
      <c r="D3443" s="5" t="str">
        <f t="shared" si="53"/>
        <v/>
      </c>
      <c r="E3443" t="s">
        <v>65</v>
      </c>
    </row>
    <row r="3444" spans="1:5" outlineLevel="2" x14ac:dyDescent="0.2">
      <c r="A3444" s="29">
        <v>44035</v>
      </c>
      <c r="B3444" s="1" t="s">
        <v>133</v>
      </c>
      <c r="C3444" s="2">
        <v>22.56</v>
      </c>
      <c r="D3444" s="5" t="str">
        <f t="shared" si="53"/>
        <v/>
      </c>
      <c r="E3444" t="s">
        <v>65</v>
      </c>
    </row>
    <row r="3445" spans="1:5" outlineLevel="2" x14ac:dyDescent="0.2">
      <c r="A3445" s="29">
        <v>44035</v>
      </c>
      <c r="B3445" s="1" t="s">
        <v>133</v>
      </c>
      <c r="C3445" s="2">
        <v>903.17</v>
      </c>
      <c r="D3445" s="5" t="str">
        <f t="shared" si="53"/>
        <v/>
      </c>
      <c r="E3445" t="s">
        <v>65</v>
      </c>
    </row>
    <row r="3446" spans="1:5" outlineLevel="2" x14ac:dyDescent="0.2">
      <c r="A3446" s="29">
        <v>44035</v>
      </c>
      <c r="B3446" s="1" t="s">
        <v>133</v>
      </c>
      <c r="C3446" s="2">
        <v>82.17</v>
      </c>
      <c r="D3446" s="5" t="str">
        <f t="shared" si="53"/>
        <v/>
      </c>
      <c r="E3446" t="s">
        <v>65</v>
      </c>
    </row>
    <row r="3447" spans="1:5" outlineLevel="2" x14ac:dyDescent="0.2">
      <c r="A3447" s="29">
        <v>44035</v>
      </c>
      <c r="B3447" s="1" t="s">
        <v>133</v>
      </c>
      <c r="C3447" s="2">
        <v>114.86</v>
      </c>
      <c r="D3447" s="5" t="str">
        <f t="shared" si="53"/>
        <v/>
      </c>
      <c r="E3447" t="s">
        <v>65</v>
      </c>
    </row>
    <row r="3448" spans="1:5" outlineLevel="2" x14ac:dyDescent="0.2">
      <c r="A3448" s="29">
        <v>44035</v>
      </c>
      <c r="B3448" s="1" t="s">
        <v>133</v>
      </c>
      <c r="C3448" s="2">
        <v>406.47</v>
      </c>
      <c r="D3448" s="5" t="str">
        <f t="shared" si="53"/>
        <v/>
      </c>
      <c r="E3448" t="s">
        <v>65</v>
      </c>
    </row>
    <row r="3449" spans="1:5" outlineLevel="2" x14ac:dyDescent="0.2">
      <c r="A3449" s="29">
        <v>44035</v>
      </c>
      <c r="B3449" s="1" t="s">
        <v>133</v>
      </c>
      <c r="C3449" s="2">
        <v>744.47</v>
      </c>
      <c r="D3449" s="5" t="str">
        <f t="shared" si="53"/>
        <v/>
      </c>
      <c r="E3449" t="s">
        <v>65</v>
      </c>
    </row>
    <row r="3450" spans="1:5" outlineLevel="2" x14ac:dyDescent="0.2">
      <c r="A3450" s="29">
        <v>44035</v>
      </c>
      <c r="B3450" s="1" t="s">
        <v>133</v>
      </c>
      <c r="C3450" s="2">
        <v>438.56</v>
      </c>
      <c r="D3450" s="5" t="str">
        <f t="shared" si="53"/>
        <v/>
      </c>
      <c r="E3450" t="s">
        <v>65</v>
      </c>
    </row>
    <row r="3451" spans="1:5" outlineLevel="2" x14ac:dyDescent="0.2">
      <c r="A3451" s="29">
        <v>44035</v>
      </c>
      <c r="B3451" s="1" t="s">
        <v>133</v>
      </c>
      <c r="C3451" s="2">
        <v>133</v>
      </c>
      <c r="D3451" s="5" t="str">
        <f t="shared" si="53"/>
        <v/>
      </c>
      <c r="E3451" t="s">
        <v>65</v>
      </c>
    </row>
    <row r="3452" spans="1:5" outlineLevel="2" x14ac:dyDescent="0.2">
      <c r="A3452" s="29">
        <v>44035</v>
      </c>
      <c r="B3452" s="1" t="s">
        <v>133</v>
      </c>
      <c r="C3452" s="2">
        <v>100.8</v>
      </c>
      <c r="D3452" s="5" t="str">
        <f t="shared" si="53"/>
        <v/>
      </c>
      <c r="E3452" t="s">
        <v>65</v>
      </c>
    </row>
    <row r="3453" spans="1:5" outlineLevel="2" x14ac:dyDescent="0.2">
      <c r="A3453" s="29">
        <v>44035</v>
      </c>
      <c r="B3453" s="1" t="s">
        <v>133</v>
      </c>
      <c r="C3453" s="2">
        <v>932.21</v>
      </c>
      <c r="D3453" s="5" t="str">
        <f t="shared" si="53"/>
        <v/>
      </c>
      <c r="E3453" t="s">
        <v>65</v>
      </c>
    </row>
    <row r="3454" spans="1:5" ht="15.75" outlineLevel="1" x14ac:dyDescent="0.25">
      <c r="A3454" s="25">
        <f>A3453</f>
        <v>44035</v>
      </c>
      <c r="B3454" s="26" t="str">
        <f>B3453</f>
        <v>BLICK ART MATERIALS</v>
      </c>
      <c r="C3454" s="24">
        <f>SUBTOTAL(9,C3438:C3453)</f>
        <v>4400.2000000000007</v>
      </c>
      <c r="D3454" s="24" t="s">
        <v>1012</v>
      </c>
    </row>
    <row r="3455" spans="1:5" outlineLevel="2" x14ac:dyDescent="0.2">
      <c r="A3455" s="29">
        <v>44035</v>
      </c>
      <c r="B3455" s="1" t="s">
        <v>7</v>
      </c>
      <c r="C3455" s="2">
        <v>2100</v>
      </c>
      <c r="D3455" s="5" t="str">
        <f t="shared" si="53"/>
        <v/>
      </c>
      <c r="E3455" t="s">
        <v>65</v>
      </c>
    </row>
    <row r="3456" spans="1:5" outlineLevel="2" x14ac:dyDescent="0.2">
      <c r="A3456" s="29">
        <v>44035</v>
      </c>
      <c r="B3456" s="1" t="s">
        <v>7</v>
      </c>
      <c r="C3456" s="2">
        <v>585</v>
      </c>
      <c r="D3456" s="5" t="str">
        <f t="shared" si="53"/>
        <v/>
      </c>
      <c r="E3456" t="s">
        <v>77</v>
      </c>
    </row>
    <row r="3457" spans="1:5" outlineLevel="2" x14ac:dyDescent="0.2">
      <c r="A3457" s="29">
        <v>44035</v>
      </c>
      <c r="B3457" s="1" t="s">
        <v>7</v>
      </c>
      <c r="C3457" s="2">
        <v>2340</v>
      </c>
      <c r="D3457" s="5" t="str">
        <f t="shared" si="53"/>
        <v/>
      </c>
      <c r="E3457" t="s">
        <v>65</v>
      </c>
    </row>
    <row r="3458" spans="1:5" ht="15.75" outlineLevel="1" x14ac:dyDescent="0.25">
      <c r="A3458" s="25">
        <f>A3457</f>
        <v>44035</v>
      </c>
      <c r="B3458" s="26" t="str">
        <f>B3457</f>
        <v>BOSWORTH PAPERS INC</v>
      </c>
      <c r="C3458" s="24">
        <f>SUBTOTAL(9,C3455:C3457)</f>
        <v>5025</v>
      </c>
      <c r="D3458" s="24" t="s">
        <v>1012</v>
      </c>
    </row>
    <row r="3459" spans="1:5" outlineLevel="2" x14ac:dyDescent="0.2">
      <c r="A3459" s="29">
        <v>44035</v>
      </c>
      <c r="B3459" s="1" t="s">
        <v>110</v>
      </c>
      <c r="C3459" s="2">
        <v>130.79</v>
      </c>
      <c r="D3459" s="5" t="str">
        <f t="shared" si="53"/>
        <v/>
      </c>
      <c r="E3459" t="s">
        <v>66</v>
      </c>
    </row>
    <row r="3460" spans="1:5" ht="15.75" outlineLevel="1" x14ac:dyDescent="0.25">
      <c r="A3460" s="25">
        <f>A3459</f>
        <v>44035</v>
      </c>
      <c r="B3460" s="26" t="str">
        <f>B3459</f>
        <v>BOUND TO STAY BOUND BOOKS INC</v>
      </c>
      <c r="C3460" s="24">
        <f>SUBTOTAL(9,C3459:C3459)</f>
        <v>130.79</v>
      </c>
      <c r="D3460" s="24" t="s">
        <v>1012</v>
      </c>
    </row>
    <row r="3461" spans="1:5" outlineLevel="2" x14ac:dyDescent="0.2">
      <c r="A3461" s="29">
        <v>44035</v>
      </c>
      <c r="B3461" s="1" t="s">
        <v>115</v>
      </c>
      <c r="C3461" s="2">
        <v>-21.57</v>
      </c>
      <c r="D3461" s="5" t="str">
        <f t="shared" si="53"/>
        <v/>
      </c>
      <c r="E3461" t="s">
        <v>67</v>
      </c>
    </row>
    <row r="3462" spans="1:5" outlineLevel="2" x14ac:dyDescent="0.2">
      <c r="A3462" s="29">
        <v>44035</v>
      </c>
      <c r="B3462" s="1" t="s">
        <v>115</v>
      </c>
      <c r="C3462" s="2">
        <v>40.79</v>
      </c>
      <c r="D3462" s="5" t="str">
        <f t="shared" si="53"/>
        <v/>
      </c>
      <c r="E3462" t="s">
        <v>67</v>
      </c>
    </row>
    <row r="3463" spans="1:5" ht="15.75" outlineLevel="1" x14ac:dyDescent="0.25">
      <c r="A3463" s="25">
        <f>A3462</f>
        <v>44035</v>
      </c>
      <c r="B3463" s="26" t="str">
        <f>B3462</f>
        <v>BROOKSIDE EQUIPMENT SALES INC</v>
      </c>
      <c r="C3463" s="24">
        <f>SUBTOTAL(9,C3461:C3462)</f>
        <v>19.22</v>
      </c>
      <c r="D3463" s="24" t="s">
        <v>1012</v>
      </c>
    </row>
    <row r="3464" spans="1:5" outlineLevel="2" x14ac:dyDescent="0.2">
      <c r="A3464" s="29">
        <v>44035</v>
      </c>
      <c r="B3464" s="1" t="s">
        <v>254</v>
      </c>
      <c r="C3464" s="2">
        <v>59211.59</v>
      </c>
      <c r="D3464" s="5" t="str">
        <f t="shared" ref="D3464:D3527" si="54">IF(E3464="","TOTAL","")</f>
        <v/>
      </c>
      <c r="E3464" t="s">
        <v>71</v>
      </c>
    </row>
    <row r="3465" spans="1:5" outlineLevel="2" x14ac:dyDescent="0.2">
      <c r="A3465" s="29">
        <v>44035</v>
      </c>
      <c r="B3465" s="1" t="s">
        <v>254</v>
      </c>
      <c r="C3465" s="2">
        <v>36854.74</v>
      </c>
      <c r="D3465" s="5" t="str">
        <f t="shared" si="54"/>
        <v/>
      </c>
      <c r="E3465" t="s">
        <v>71</v>
      </c>
    </row>
    <row r="3466" spans="1:5" outlineLevel="2" x14ac:dyDescent="0.2">
      <c r="A3466" s="29">
        <v>44035</v>
      </c>
      <c r="B3466" s="1" t="s">
        <v>254</v>
      </c>
      <c r="C3466" s="2">
        <v>70857.16</v>
      </c>
      <c r="D3466" s="5" t="str">
        <f t="shared" si="54"/>
        <v/>
      </c>
      <c r="E3466" t="s">
        <v>71</v>
      </c>
    </row>
    <row r="3467" spans="1:5" outlineLevel="2" x14ac:dyDescent="0.2">
      <c r="A3467" s="29">
        <v>44035</v>
      </c>
      <c r="B3467" s="1" t="s">
        <v>254</v>
      </c>
      <c r="C3467" s="2">
        <v>81589.039999999994</v>
      </c>
      <c r="D3467" s="5" t="str">
        <f t="shared" si="54"/>
        <v/>
      </c>
      <c r="E3467" t="s">
        <v>71</v>
      </c>
    </row>
    <row r="3468" spans="1:5" outlineLevel="2" x14ac:dyDescent="0.2">
      <c r="A3468" s="29">
        <v>44035</v>
      </c>
      <c r="B3468" s="1" t="s">
        <v>254</v>
      </c>
      <c r="C3468" s="2">
        <v>91440.8</v>
      </c>
      <c r="D3468" s="5" t="str">
        <f t="shared" si="54"/>
        <v/>
      </c>
      <c r="E3468" t="s">
        <v>71</v>
      </c>
    </row>
    <row r="3469" spans="1:5" outlineLevel="2" x14ac:dyDescent="0.2">
      <c r="A3469" s="29">
        <v>44035</v>
      </c>
      <c r="B3469" s="1" t="s">
        <v>254</v>
      </c>
      <c r="C3469" s="2">
        <v>54011.75</v>
      </c>
      <c r="D3469" s="5" t="str">
        <f t="shared" si="54"/>
        <v/>
      </c>
      <c r="E3469" t="s">
        <v>71</v>
      </c>
    </row>
    <row r="3470" spans="1:5" outlineLevel="2" x14ac:dyDescent="0.2">
      <c r="A3470" s="29">
        <v>44035</v>
      </c>
      <c r="B3470" s="1" t="s">
        <v>254</v>
      </c>
      <c r="C3470" s="2">
        <v>45016.68</v>
      </c>
      <c r="D3470" s="5" t="str">
        <f t="shared" si="54"/>
        <v/>
      </c>
      <c r="E3470" t="s">
        <v>71</v>
      </c>
    </row>
    <row r="3471" spans="1:5" outlineLevel="2" x14ac:dyDescent="0.2">
      <c r="A3471" s="29">
        <v>44035</v>
      </c>
      <c r="B3471" s="1" t="s">
        <v>254</v>
      </c>
      <c r="C3471" s="2">
        <v>40654.269999999997</v>
      </c>
      <c r="D3471" s="5" t="str">
        <f t="shared" si="54"/>
        <v/>
      </c>
      <c r="E3471" t="s">
        <v>71</v>
      </c>
    </row>
    <row r="3472" spans="1:5" outlineLevel="2" x14ac:dyDescent="0.2">
      <c r="A3472" s="29">
        <v>44035</v>
      </c>
      <c r="B3472" s="1" t="s">
        <v>254</v>
      </c>
      <c r="C3472" s="2">
        <v>46180.89</v>
      </c>
      <c r="D3472" s="5" t="str">
        <f t="shared" si="54"/>
        <v/>
      </c>
      <c r="E3472" t="s">
        <v>71</v>
      </c>
    </row>
    <row r="3473" spans="1:5" outlineLevel="2" x14ac:dyDescent="0.2">
      <c r="A3473" s="29">
        <v>44035</v>
      </c>
      <c r="B3473" s="1" t="s">
        <v>254</v>
      </c>
      <c r="C3473" s="2">
        <v>16321</v>
      </c>
      <c r="D3473" s="5" t="str">
        <f t="shared" si="54"/>
        <v/>
      </c>
      <c r="E3473" t="s">
        <v>71</v>
      </c>
    </row>
    <row r="3474" spans="1:5" ht="15.75" outlineLevel="1" x14ac:dyDescent="0.25">
      <c r="A3474" s="25">
        <f>A3473</f>
        <v>44035</v>
      </c>
      <c r="B3474" s="26" t="str">
        <f>B3473</f>
        <v>BROWN &amp; ROOT INDUSTRIAL SERVICES</v>
      </c>
      <c r="C3474" s="24">
        <f>SUBTOTAL(9,C3464:C3473)</f>
        <v>542137.91999999993</v>
      </c>
      <c r="D3474" s="24" t="s">
        <v>1012</v>
      </c>
    </row>
    <row r="3475" spans="1:5" outlineLevel="2" x14ac:dyDescent="0.2">
      <c r="A3475" s="29">
        <v>44035</v>
      </c>
      <c r="B3475" s="1" t="s">
        <v>255</v>
      </c>
      <c r="C3475" s="2">
        <v>8035</v>
      </c>
      <c r="D3475" s="5" t="str">
        <f t="shared" si="54"/>
        <v/>
      </c>
      <c r="E3475" t="s">
        <v>187</v>
      </c>
    </row>
    <row r="3476" spans="1:5" ht="15.75" outlineLevel="1" x14ac:dyDescent="0.25">
      <c r="A3476" s="25">
        <f>A3475</f>
        <v>44035</v>
      </c>
      <c r="B3476" s="26" t="str">
        <f>B3475</f>
        <v>BUCK TERRELL ATHLETICS</v>
      </c>
      <c r="C3476" s="24">
        <f>SUBTOTAL(9,C3475:C3475)</f>
        <v>8035</v>
      </c>
      <c r="D3476" s="24" t="s">
        <v>1012</v>
      </c>
    </row>
    <row r="3477" spans="1:5" outlineLevel="2" x14ac:dyDescent="0.2">
      <c r="A3477" s="29">
        <v>44035</v>
      </c>
      <c r="B3477" s="1" t="s">
        <v>150</v>
      </c>
      <c r="C3477" s="2">
        <v>6855</v>
      </c>
      <c r="D3477" s="5" t="str">
        <f t="shared" si="54"/>
        <v/>
      </c>
      <c r="E3477" t="s">
        <v>65</v>
      </c>
    </row>
    <row r="3478" spans="1:5" outlineLevel="2" x14ac:dyDescent="0.2">
      <c r="A3478" s="29">
        <v>44035</v>
      </c>
      <c r="B3478" s="1" t="s">
        <v>150</v>
      </c>
      <c r="C3478" s="2">
        <v>14688</v>
      </c>
      <c r="D3478" s="5" t="str">
        <f t="shared" si="54"/>
        <v/>
      </c>
      <c r="E3478" t="s">
        <v>76</v>
      </c>
    </row>
    <row r="3479" spans="1:5" ht="15.75" outlineLevel="1" x14ac:dyDescent="0.25">
      <c r="A3479" s="25">
        <f>A3478</f>
        <v>44035</v>
      </c>
      <c r="B3479" s="26" t="str">
        <f>B3478</f>
        <v>BUTLER BUSINESS PRODUCTS LLC</v>
      </c>
      <c r="C3479" s="24">
        <f>SUBTOTAL(9,C3477:C3478)</f>
        <v>21543</v>
      </c>
      <c r="D3479" s="24" t="s">
        <v>1012</v>
      </c>
    </row>
    <row r="3480" spans="1:5" outlineLevel="2" x14ac:dyDescent="0.2">
      <c r="A3480" s="29">
        <v>44035</v>
      </c>
      <c r="B3480" s="1" t="s">
        <v>225</v>
      </c>
      <c r="C3480" s="2">
        <v>396</v>
      </c>
      <c r="D3480" s="5" t="str">
        <f t="shared" si="54"/>
        <v/>
      </c>
      <c r="E3480" t="s">
        <v>65</v>
      </c>
    </row>
    <row r="3481" spans="1:5" outlineLevel="2" x14ac:dyDescent="0.2">
      <c r="A3481" s="29">
        <v>44035</v>
      </c>
      <c r="B3481" s="1" t="s">
        <v>225</v>
      </c>
      <c r="C3481" s="2">
        <v>110</v>
      </c>
      <c r="D3481" s="5" t="str">
        <f t="shared" si="54"/>
        <v/>
      </c>
      <c r="E3481" t="s">
        <v>65</v>
      </c>
    </row>
    <row r="3482" spans="1:5" outlineLevel="2" x14ac:dyDescent="0.2">
      <c r="A3482" s="29">
        <v>44035</v>
      </c>
      <c r="B3482" s="1" t="s">
        <v>225</v>
      </c>
      <c r="C3482" s="2">
        <v>1375</v>
      </c>
      <c r="D3482" s="5" t="str">
        <f t="shared" si="54"/>
        <v/>
      </c>
      <c r="E3482" t="s">
        <v>65</v>
      </c>
    </row>
    <row r="3483" spans="1:5" ht="15.75" outlineLevel="1" x14ac:dyDescent="0.25">
      <c r="A3483" s="25">
        <f>A3482</f>
        <v>44035</v>
      </c>
      <c r="B3483" s="26" t="str">
        <f>B3482</f>
        <v>BALFOUR CAMPUS SUPPLY HOUSTON</v>
      </c>
      <c r="C3483" s="24">
        <f>SUBTOTAL(9,C3480:C3482)</f>
        <v>1881</v>
      </c>
      <c r="D3483" s="24" t="s">
        <v>1012</v>
      </c>
    </row>
    <row r="3484" spans="1:5" outlineLevel="2" x14ac:dyDescent="0.2">
      <c r="A3484" s="29">
        <v>44035</v>
      </c>
      <c r="B3484" s="1" t="s">
        <v>47</v>
      </c>
      <c r="C3484" s="2">
        <v>383.8</v>
      </c>
      <c r="D3484" s="5" t="str">
        <f t="shared" si="54"/>
        <v/>
      </c>
      <c r="E3484" t="s">
        <v>65</v>
      </c>
    </row>
    <row r="3485" spans="1:5" ht="15.75" outlineLevel="1" x14ac:dyDescent="0.25">
      <c r="A3485" s="25">
        <f>A3484</f>
        <v>44035</v>
      </c>
      <c r="B3485" s="26" t="str">
        <f>B3484</f>
        <v>CAROLINA BIOLOGICAL SUPPLY COMPANY</v>
      </c>
      <c r="C3485" s="24">
        <f>SUBTOTAL(9,C3484:C3484)</f>
        <v>383.8</v>
      </c>
      <c r="D3485" s="24" t="s">
        <v>1012</v>
      </c>
    </row>
    <row r="3486" spans="1:5" outlineLevel="2" x14ac:dyDescent="0.2">
      <c r="A3486" s="29">
        <v>44035</v>
      </c>
      <c r="B3486" s="1" t="s">
        <v>39</v>
      </c>
      <c r="C3486" s="2">
        <v>13278.11</v>
      </c>
      <c r="D3486" s="5" t="str">
        <f t="shared" si="54"/>
        <v/>
      </c>
      <c r="E3486" t="s">
        <v>90</v>
      </c>
    </row>
    <row r="3487" spans="1:5" ht="15.75" outlineLevel="1" x14ac:dyDescent="0.25">
      <c r="A3487" s="25">
        <f>A3486</f>
        <v>44035</v>
      </c>
      <c r="B3487" s="26" t="str">
        <f>B3486</f>
        <v>CENTERPOINT ENERGY</v>
      </c>
      <c r="C3487" s="24">
        <f>SUBTOTAL(9,C3486:C3486)</f>
        <v>13278.11</v>
      </c>
      <c r="D3487" s="24" t="s">
        <v>1012</v>
      </c>
    </row>
    <row r="3488" spans="1:5" outlineLevel="2" x14ac:dyDescent="0.2">
      <c r="A3488" s="29">
        <v>44035</v>
      </c>
      <c r="B3488" s="1" t="s">
        <v>23</v>
      </c>
      <c r="C3488" s="2">
        <v>105.75</v>
      </c>
      <c r="D3488" s="5" t="str">
        <f t="shared" si="54"/>
        <v/>
      </c>
      <c r="E3488" t="s">
        <v>75</v>
      </c>
    </row>
    <row r="3489" spans="1:5" outlineLevel="2" x14ac:dyDescent="0.2">
      <c r="A3489" s="29">
        <v>44035</v>
      </c>
      <c r="B3489" s="1" t="s">
        <v>23</v>
      </c>
      <c r="C3489" s="2">
        <v>175</v>
      </c>
      <c r="D3489" s="5" t="str">
        <f t="shared" si="54"/>
        <v/>
      </c>
      <c r="E3489" t="s">
        <v>75</v>
      </c>
    </row>
    <row r="3490" spans="1:5" ht="15.75" outlineLevel="1" x14ac:dyDescent="0.25">
      <c r="A3490" s="25">
        <f>A3489</f>
        <v>44035</v>
      </c>
      <c r="B3490" s="26" t="str">
        <f>B3489</f>
        <v>CHICK FIL A</v>
      </c>
      <c r="C3490" s="24">
        <f>SUBTOTAL(9,C3488:C3489)</f>
        <v>280.75</v>
      </c>
      <c r="D3490" s="24" t="s">
        <v>1012</v>
      </c>
    </row>
    <row r="3491" spans="1:5" outlineLevel="2" x14ac:dyDescent="0.2">
      <c r="A3491" s="29">
        <v>44035</v>
      </c>
      <c r="B3491" s="1" t="s">
        <v>23</v>
      </c>
      <c r="C3491" s="2">
        <v>77</v>
      </c>
      <c r="D3491" s="5" t="str">
        <f t="shared" si="54"/>
        <v/>
      </c>
      <c r="E3491" t="s">
        <v>79</v>
      </c>
    </row>
    <row r="3492" spans="1:5" ht="15.75" outlineLevel="1" x14ac:dyDescent="0.25">
      <c r="A3492" s="25">
        <f>A3491</f>
        <v>44035</v>
      </c>
      <c r="B3492" s="26" t="str">
        <f>B3491</f>
        <v>CHICK FIL A</v>
      </c>
      <c r="C3492" s="24">
        <f>SUBTOTAL(9,C3491:C3491)</f>
        <v>77</v>
      </c>
      <c r="D3492" s="24" t="s">
        <v>1012</v>
      </c>
    </row>
    <row r="3493" spans="1:5" outlineLevel="2" x14ac:dyDescent="0.2">
      <c r="A3493" s="29">
        <v>44035</v>
      </c>
      <c r="B3493" s="1" t="s">
        <v>766</v>
      </c>
      <c r="C3493" s="2">
        <v>94.9</v>
      </c>
      <c r="D3493" s="5" t="str">
        <f t="shared" si="54"/>
        <v/>
      </c>
      <c r="E3493" t="s">
        <v>79</v>
      </c>
    </row>
    <row r="3494" spans="1:5" ht="15.75" outlineLevel="1" x14ac:dyDescent="0.25">
      <c r="A3494" s="25">
        <f>A3493</f>
        <v>44035</v>
      </c>
      <c r="B3494" s="26" t="str">
        <f>B3493</f>
        <v>CHICK-FIL-A MORTON RANCH</v>
      </c>
      <c r="C3494" s="24">
        <f>SUBTOTAL(9,C3493:C3493)</f>
        <v>94.9</v>
      </c>
      <c r="D3494" s="24" t="s">
        <v>1012</v>
      </c>
    </row>
    <row r="3495" spans="1:5" outlineLevel="2" x14ac:dyDescent="0.2">
      <c r="A3495" s="29">
        <v>44035</v>
      </c>
      <c r="B3495" s="1" t="s">
        <v>142</v>
      </c>
      <c r="C3495" s="2">
        <v>99.07</v>
      </c>
      <c r="D3495" s="5" t="str">
        <f t="shared" si="54"/>
        <v/>
      </c>
      <c r="E3495" t="s">
        <v>85</v>
      </c>
    </row>
    <row r="3496" spans="1:5" outlineLevel="2" x14ac:dyDescent="0.2">
      <c r="A3496" s="29">
        <v>44035</v>
      </c>
      <c r="B3496" s="1" t="s">
        <v>142</v>
      </c>
      <c r="C3496" s="2">
        <v>9</v>
      </c>
      <c r="D3496" s="5" t="str">
        <f t="shared" si="54"/>
        <v/>
      </c>
      <c r="E3496" t="s">
        <v>85</v>
      </c>
    </row>
    <row r="3497" spans="1:5" ht="15.75" outlineLevel="1" x14ac:dyDescent="0.25">
      <c r="A3497" s="25">
        <f>A3496</f>
        <v>44035</v>
      </c>
      <c r="B3497" s="26" t="str">
        <f>B3496</f>
        <v>CIMARRON M U D</v>
      </c>
      <c r="C3497" s="24">
        <f>SUBTOTAL(9,C3495:C3496)</f>
        <v>108.07</v>
      </c>
      <c r="D3497" s="24" t="s">
        <v>1012</v>
      </c>
    </row>
    <row r="3498" spans="1:5" outlineLevel="2" x14ac:dyDescent="0.2">
      <c r="A3498" s="29">
        <v>44035</v>
      </c>
      <c r="B3498" s="1" t="s">
        <v>159</v>
      </c>
      <c r="C3498" s="2">
        <v>19.25</v>
      </c>
      <c r="D3498" s="5" t="str">
        <f t="shared" si="54"/>
        <v/>
      </c>
      <c r="E3498" t="s">
        <v>85</v>
      </c>
    </row>
    <row r="3499" spans="1:5" outlineLevel="2" x14ac:dyDescent="0.2">
      <c r="A3499" s="29">
        <v>44035</v>
      </c>
      <c r="B3499" s="1" t="s">
        <v>159</v>
      </c>
      <c r="C3499" s="2">
        <v>143.74</v>
      </c>
      <c r="D3499" s="5" t="str">
        <f t="shared" si="54"/>
        <v/>
      </c>
      <c r="E3499" t="s">
        <v>85</v>
      </c>
    </row>
    <row r="3500" spans="1:5" ht="15.75" outlineLevel="1" x14ac:dyDescent="0.25">
      <c r="A3500" s="25">
        <f>A3499</f>
        <v>44035</v>
      </c>
      <c r="B3500" s="26" t="str">
        <f>B3499</f>
        <v>CINCO MUD #2</v>
      </c>
      <c r="C3500" s="24">
        <f>SUBTOTAL(9,C3498:C3499)</f>
        <v>162.99</v>
      </c>
      <c r="D3500" s="24" t="s">
        <v>1012</v>
      </c>
    </row>
    <row r="3501" spans="1:5" outlineLevel="2" x14ac:dyDescent="0.2">
      <c r="A3501" s="29">
        <v>44035</v>
      </c>
      <c r="B3501" s="1" t="s">
        <v>137</v>
      </c>
      <c r="C3501" s="2">
        <v>38.5</v>
      </c>
      <c r="D3501" s="5" t="str">
        <f t="shared" si="54"/>
        <v/>
      </c>
      <c r="E3501" t="s">
        <v>85</v>
      </c>
    </row>
    <row r="3502" spans="1:5" outlineLevel="2" x14ac:dyDescent="0.2">
      <c r="A3502" s="29">
        <v>44035</v>
      </c>
      <c r="B3502" s="1" t="s">
        <v>137</v>
      </c>
      <c r="C3502" s="2">
        <v>539.91999999999996</v>
      </c>
      <c r="D3502" s="5" t="str">
        <f t="shared" si="54"/>
        <v/>
      </c>
      <c r="E3502" t="s">
        <v>85</v>
      </c>
    </row>
    <row r="3503" spans="1:5" outlineLevel="2" x14ac:dyDescent="0.2">
      <c r="A3503" s="29">
        <v>44035</v>
      </c>
      <c r="B3503" s="1" t="s">
        <v>137</v>
      </c>
      <c r="C3503" s="2">
        <v>2051.2199999999998</v>
      </c>
      <c r="D3503" s="5" t="str">
        <f t="shared" si="54"/>
        <v/>
      </c>
      <c r="E3503" t="s">
        <v>85</v>
      </c>
    </row>
    <row r="3504" spans="1:5" outlineLevel="2" x14ac:dyDescent="0.2">
      <c r="A3504" s="29">
        <v>44035</v>
      </c>
      <c r="B3504" s="1" t="s">
        <v>137</v>
      </c>
      <c r="C3504" s="2">
        <v>1519.88</v>
      </c>
      <c r="D3504" s="5" t="str">
        <f t="shared" si="54"/>
        <v/>
      </c>
      <c r="E3504" t="s">
        <v>85</v>
      </c>
    </row>
    <row r="3505" spans="1:5" outlineLevel="2" x14ac:dyDescent="0.2">
      <c r="A3505" s="29">
        <v>44035</v>
      </c>
      <c r="B3505" s="1" t="s">
        <v>137</v>
      </c>
      <c r="C3505" s="2">
        <v>211.75</v>
      </c>
      <c r="D3505" s="5" t="str">
        <f t="shared" si="54"/>
        <v/>
      </c>
      <c r="E3505" t="s">
        <v>85</v>
      </c>
    </row>
    <row r="3506" spans="1:5" ht="15.75" outlineLevel="1" x14ac:dyDescent="0.25">
      <c r="A3506" s="25">
        <f>A3505</f>
        <v>44035</v>
      </c>
      <c r="B3506" s="26" t="str">
        <f>B3505</f>
        <v>CINCO MUD #3</v>
      </c>
      <c r="C3506" s="24">
        <f>SUBTOTAL(9,C3501:C3505)</f>
        <v>4361.2700000000004</v>
      </c>
      <c r="D3506" s="24" t="s">
        <v>1012</v>
      </c>
    </row>
    <row r="3507" spans="1:5" outlineLevel="2" x14ac:dyDescent="0.2">
      <c r="A3507" s="29">
        <v>44035</v>
      </c>
      <c r="B3507" s="1" t="s">
        <v>215</v>
      </c>
      <c r="C3507" s="2">
        <v>6458.56</v>
      </c>
      <c r="D3507" s="5" t="str">
        <f t="shared" si="54"/>
        <v/>
      </c>
      <c r="E3507" t="s">
        <v>85</v>
      </c>
    </row>
    <row r="3508" spans="1:5" outlineLevel="2" x14ac:dyDescent="0.2">
      <c r="A3508" s="29">
        <v>44035</v>
      </c>
      <c r="B3508" s="1" t="s">
        <v>215</v>
      </c>
      <c r="C3508" s="2">
        <v>2120.09</v>
      </c>
      <c r="D3508" s="5" t="str">
        <f t="shared" si="54"/>
        <v/>
      </c>
      <c r="E3508" t="s">
        <v>85</v>
      </c>
    </row>
    <row r="3509" spans="1:5" outlineLevel="2" x14ac:dyDescent="0.2">
      <c r="A3509" s="29">
        <v>44035</v>
      </c>
      <c r="B3509" s="1" t="s">
        <v>215</v>
      </c>
      <c r="C3509" s="2">
        <v>7223.43</v>
      </c>
      <c r="D3509" s="5" t="str">
        <f t="shared" si="54"/>
        <v/>
      </c>
      <c r="E3509" t="s">
        <v>85</v>
      </c>
    </row>
    <row r="3510" spans="1:5" outlineLevel="2" x14ac:dyDescent="0.2">
      <c r="A3510" s="29">
        <v>44035</v>
      </c>
      <c r="B3510" s="1" t="s">
        <v>215</v>
      </c>
      <c r="C3510" s="2">
        <v>81.45</v>
      </c>
      <c r="D3510" s="5" t="str">
        <f t="shared" si="54"/>
        <v/>
      </c>
      <c r="E3510" t="s">
        <v>85</v>
      </c>
    </row>
    <row r="3511" spans="1:5" outlineLevel="2" x14ac:dyDescent="0.2">
      <c r="A3511" s="29">
        <v>44035</v>
      </c>
      <c r="B3511" s="1" t="s">
        <v>215</v>
      </c>
      <c r="C3511" s="2">
        <v>277.49</v>
      </c>
      <c r="D3511" s="5" t="str">
        <f t="shared" si="54"/>
        <v/>
      </c>
      <c r="E3511" t="s">
        <v>85</v>
      </c>
    </row>
    <row r="3512" spans="1:5" ht="15.75" outlineLevel="1" x14ac:dyDescent="0.25">
      <c r="A3512" s="25">
        <f>A3511</f>
        <v>44035</v>
      </c>
      <c r="B3512" s="26" t="str">
        <f>B3511</f>
        <v>CINCO SOUTHWEST MUD 1</v>
      </c>
      <c r="C3512" s="24">
        <f>SUBTOTAL(9,C3507:C3511)</f>
        <v>16161.020000000002</v>
      </c>
      <c r="D3512" s="24" t="s">
        <v>1012</v>
      </c>
    </row>
    <row r="3513" spans="1:5" outlineLevel="2" x14ac:dyDescent="0.2">
      <c r="A3513" s="29">
        <v>44035</v>
      </c>
      <c r="B3513" s="1" t="s">
        <v>531</v>
      </c>
      <c r="C3513" s="2">
        <v>1054.8</v>
      </c>
      <c r="D3513" s="5" t="str">
        <f t="shared" si="54"/>
        <v/>
      </c>
      <c r="E3513" t="s">
        <v>85</v>
      </c>
    </row>
    <row r="3514" spans="1:5" outlineLevel="2" x14ac:dyDescent="0.2">
      <c r="A3514" s="29">
        <v>44035</v>
      </c>
      <c r="B3514" s="1" t="s">
        <v>531</v>
      </c>
      <c r="C3514" s="2">
        <v>35.020000000000003</v>
      </c>
      <c r="D3514" s="5" t="str">
        <f t="shared" si="54"/>
        <v/>
      </c>
      <c r="E3514" t="s">
        <v>85</v>
      </c>
    </row>
    <row r="3515" spans="1:5" outlineLevel="2" x14ac:dyDescent="0.2">
      <c r="A3515" s="29">
        <v>44035</v>
      </c>
      <c r="B3515" s="1" t="s">
        <v>531</v>
      </c>
      <c r="C3515" s="2">
        <v>19.5</v>
      </c>
      <c r="D3515" s="5" t="str">
        <f t="shared" si="54"/>
        <v/>
      </c>
      <c r="E3515" t="s">
        <v>85</v>
      </c>
    </row>
    <row r="3516" spans="1:5" outlineLevel="2" x14ac:dyDescent="0.2">
      <c r="A3516" s="29">
        <v>44035</v>
      </c>
      <c r="B3516" s="1" t="s">
        <v>531</v>
      </c>
      <c r="C3516" s="2">
        <v>58.5</v>
      </c>
      <c r="D3516" s="5" t="str">
        <f t="shared" si="54"/>
        <v/>
      </c>
      <c r="E3516" t="s">
        <v>85</v>
      </c>
    </row>
    <row r="3517" spans="1:5" outlineLevel="2" x14ac:dyDescent="0.2">
      <c r="A3517" s="29">
        <v>44035</v>
      </c>
      <c r="B3517" s="1" t="s">
        <v>531</v>
      </c>
      <c r="C3517" s="2">
        <v>340.52</v>
      </c>
      <c r="D3517" s="5" t="str">
        <f t="shared" si="54"/>
        <v/>
      </c>
      <c r="E3517" t="s">
        <v>85</v>
      </c>
    </row>
    <row r="3518" spans="1:5" ht="15.75" outlineLevel="1" x14ac:dyDescent="0.25">
      <c r="A3518" s="25">
        <f>A3517</f>
        <v>44035</v>
      </c>
      <c r="B3518" s="26" t="str">
        <f>B3517</f>
        <v>CINCO SOUTHWEST MUD #3</v>
      </c>
      <c r="C3518" s="24">
        <f>SUBTOTAL(9,C3513:C3517)</f>
        <v>1508.34</v>
      </c>
      <c r="D3518" s="24" t="s">
        <v>1012</v>
      </c>
    </row>
    <row r="3519" spans="1:5" outlineLevel="2" x14ac:dyDescent="0.2">
      <c r="A3519" s="29">
        <v>44035</v>
      </c>
      <c r="B3519" s="1" t="s">
        <v>427</v>
      </c>
      <c r="C3519" s="2">
        <v>3930</v>
      </c>
      <c r="D3519" s="5" t="str">
        <f t="shared" si="54"/>
        <v/>
      </c>
      <c r="E3519" t="s">
        <v>81</v>
      </c>
    </row>
    <row r="3520" spans="1:5" outlineLevel="2" x14ac:dyDescent="0.2">
      <c r="A3520" s="29">
        <v>44035</v>
      </c>
      <c r="B3520" s="1" t="s">
        <v>427</v>
      </c>
      <c r="C3520" s="2">
        <v>6430</v>
      </c>
      <c r="D3520" s="5" t="str">
        <f t="shared" si="54"/>
        <v/>
      </c>
      <c r="E3520" t="s">
        <v>81</v>
      </c>
    </row>
    <row r="3521" spans="1:5" outlineLevel="2" x14ac:dyDescent="0.2">
      <c r="A3521" s="29">
        <v>44035</v>
      </c>
      <c r="B3521" s="1" t="s">
        <v>427</v>
      </c>
      <c r="C3521" s="2">
        <v>930</v>
      </c>
      <c r="D3521" s="5" t="str">
        <f t="shared" si="54"/>
        <v/>
      </c>
      <c r="E3521" t="s">
        <v>81</v>
      </c>
    </row>
    <row r="3522" spans="1:5" outlineLevel="2" x14ac:dyDescent="0.2">
      <c r="A3522" s="29">
        <v>44035</v>
      </c>
      <c r="B3522" s="1" t="s">
        <v>427</v>
      </c>
      <c r="C3522" s="2">
        <v>8260</v>
      </c>
      <c r="D3522" s="5" t="str">
        <f t="shared" si="54"/>
        <v/>
      </c>
      <c r="E3522" t="s">
        <v>81</v>
      </c>
    </row>
    <row r="3523" spans="1:5" ht="15.75" outlineLevel="1" x14ac:dyDescent="0.25">
      <c r="A3523" s="25">
        <f>A3522</f>
        <v>44035</v>
      </c>
      <c r="B3523" s="26" t="str">
        <f>B3522</f>
        <v>CLASSIC PROTECTION SYSTEMS INC</v>
      </c>
      <c r="C3523" s="24">
        <f>SUBTOTAL(9,C3519:C3522)</f>
        <v>19550</v>
      </c>
      <c r="D3523" s="24" t="s">
        <v>1012</v>
      </c>
    </row>
    <row r="3524" spans="1:5" outlineLevel="2" x14ac:dyDescent="0.2">
      <c r="A3524" s="29">
        <v>44035</v>
      </c>
      <c r="B3524" s="1" t="s">
        <v>304</v>
      </c>
      <c r="C3524" s="2">
        <v>44745</v>
      </c>
      <c r="D3524" s="5" t="str">
        <f t="shared" si="54"/>
        <v/>
      </c>
      <c r="E3524" t="s">
        <v>80</v>
      </c>
    </row>
    <row r="3525" spans="1:5" outlineLevel="2" x14ac:dyDescent="0.2">
      <c r="A3525" s="29">
        <v>44035</v>
      </c>
      <c r="B3525" s="1" t="s">
        <v>304</v>
      </c>
      <c r="C3525" s="2">
        <v>78565</v>
      </c>
      <c r="D3525" s="5" t="str">
        <f t="shared" si="54"/>
        <v/>
      </c>
      <c r="E3525" t="s">
        <v>80</v>
      </c>
    </row>
    <row r="3526" spans="1:5" ht="15.75" outlineLevel="1" x14ac:dyDescent="0.25">
      <c r="A3526" s="25">
        <f>A3525</f>
        <v>44035</v>
      </c>
      <c r="B3526" s="26" t="str">
        <f>B3525</f>
        <v>CLIMATEC LLC</v>
      </c>
      <c r="C3526" s="24">
        <f>SUBTOTAL(9,C3524:C3525)</f>
        <v>123310</v>
      </c>
      <c r="D3526" s="24" t="s">
        <v>1012</v>
      </c>
    </row>
    <row r="3527" spans="1:5" outlineLevel="2" x14ac:dyDescent="0.2">
      <c r="A3527" s="29">
        <v>44035</v>
      </c>
      <c r="B3527" s="1" t="s">
        <v>103</v>
      </c>
      <c r="C3527" s="2">
        <v>74.14</v>
      </c>
      <c r="D3527" s="5" t="str">
        <f t="shared" si="54"/>
        <v/>
      </c>
      <c r="E3527" t="s">
        <v>65</v>
      </c>
    </row>
    <row r="3528" spans="1:5" outlineLevel="2" x14ac:dyDescent="0.2">
      <c r="A3528" s="29">
        <v>44035</v>
      </c>
      <c r="B3528" s="1" t="s">
        <v>103</v>
      </c>
      <c r="C3528" s="2">
        <v>77.88</v>
      </c>
      <c r="D3528" s="5" t="str">
        <f t="shared" ref="D3528:D3591" si="55">IF(E3528="","TOTAL","")</f>
        <v/>
      </c>
      <c r="E3528" t="s">
        <v>65</v>
      </c>
    </row>
    <row r="3529" spans="1:5" outlineLevel="2" x14ac:dyDescent="0.2">
      <c r="A3529" s="29">
        <v>44035</v>
      </c>
      <c r="B3529" s="1" t="s">
        <v>103</v>
      </c>
      <c r="C3529" s="2">
        <v>390</v>
      </c>
      <c r="D3529" s="5" t="str">
        <f t="shared" si="55"/>
        <v/>
      </c>
      <c r="E3529" t="s">
        <v>65</v>
      </c>
    </row>
    <row r="3530" spans="1:5" outlineLevel="2" x14ac:dyDescent="0.2">
      <c r="A3530" s="29">
        <v>44035</v>
      </c>
      <c r="B3530" s="1" t="s">
        <v>103</v>
      </c>
      <c r="C3530" s="2">
        <v>297.39</v>
      </c>
      <c r="D3530" s="5" t="str">
        <f t="shared" si="55"/>
        <v/>
      </c>
      <c r="E3530" t="s">
        <v>65</v>
      </c>
    </row>
    <row r="3531" spans="1:5" outlineLevel="2" x14ac:dyDescent="0.2">
      <c r="A3531" s="29">
        <v>44035</v>
      </c>
      <c r="B3531" s="1" t="s">
        <v>103</v>
      </c>
      <c r="C3531" s="2">
        <v>390</v>
      </c>
      <c r="D3531" s="5" t="str">
        <f t="shared" si="55"/>
        <v/>
      </c>
      <c r="E3531" t="s">
        <v>65</v>
      </c>
    </row>
    <row r="3532" spans="1:5" outlineLevel="2" x14ac:dyDescent="0.2">
      <c r="A3532" s="29">
        <v>44035</v>
      </c>
      <c r="B3532" s="1" t="s">
        <v>103</v>
      </c>
      <c r="C3532" s="2">
        <v>79.819999999999993</v>
      </c>
      <c r="D3532" s="5" t="str">
        <f t="shared" si="55"/>
        <v/>
      </c>
      <c r="E3532" t="s">
        <v>67</v>
      </c>
    </row>
    <row r="3533" spans="1:5" ht="15.75" outlineLevel="1" x14ac:dyDescent="0.25">
      <c r="A3533" s="25">
        <f>A3532</f>
        <v>44035</v>
      </c>
      <c r="B3533" s="26" t="str">
        <f>B3532</f>
        <v>COASTAL WELDING SUPPLY INC.</v>
      </c>
      <c r="C3533" s="24">
        <f>SUBTOTAL(9,C3527:C3532)</f>
        <v>1309.2299999999998</v>
      </c>
      <c r="D3533" s="24" t="s">
        <v>1012</v>
      </c>
    </row>
    <row r="3534" spans="1:5" outlineLevel="2" x14ac:dyDescent="0.2">
      <c r="A3534" s="29">
        <v>44035</v>
      </c>
      <c r="B3534" s="1" t="s">
        <v>483</v>
      </c>
      <c r="C3534" s="2">
        <v>41835</v>
      </c>
      <c r="D3534" s="5" t="str">
        <f t="shared" si="55"/>
        <v/>
      </c>
      <c r="E3534" t="s">
        <v>81</v>
      </c>
    </row>
    <row r="3535" spans="1:5" outlineLevel="2" x14ac:dyDescent="0.2">
      <c r="A3535" s="29">
        <v>44035</v>
      </c>
      <c r="B3535" s="1" t="s">
        <v>483</v>
      </c>
      <c r="C3535" s="2">
        <v>4200</v>
      </c>
      <c r="D3535" s="5" t="str">
        <f t="shared" si="55"/>
        <v/>
      </c>
      <c r="E3535" t="s">
        <v>77</v>
      </c>
    </row>
    <row r="3536" spans="1:5" outlineLevel="2" x14ac:dyDescent="0.2">
      <c r="A3536" s="29">
        <v>44035</v>
      </c>
      <c r="B3536" s="1" t="s">
        <v>483</v>
      </c>
      <c r="C3536" s="2">
        <v>125102.83</v>
      </c>
      <c r="D3536" s="5" t="str">
        <f t="shared" si="55"/>
        <v/>
      </c>
      <c r="E3536" t="s">
        <v>81</v>
      </c>
    </row>
    <row r="3537" spans="1:5" outlineLevel="2" x14ac:dyDescent="0.2">
      <c r="A3537" s="29">
        <v>44035</v>
      </c>
      <c r="B3537" s="1" t="s">
        <v>483</v>
      </c>
      <c r="C3537" s="2">
        <v>2384.17</v>
      </c>
      <c r="D3537" s="5" t="str">
        <f t="shared" si="55"/>
        <v/>
      </c>
      <c r="E3537" t="s">
        <v>77</v>
      </c>
    </row>
    <row r="3538" spans="1:5" outlineLevel="2" x14ac:dyDescent="0.2">
      <c r="A3538" s="29">
        <v>44035</v>
      </c>
      <c r="B3538" s="1" t="s">
        <v>483</v>
      </c>
      <c r="C3538" s="2">
        <v>45181</v>
      </c>
      <c r="D3538" s="5" t="str">
        <f t="shared" si="55"/>
        <v/>
      </c>
      <c r="E3538" t="s">
        <v>81</v>
      </c>
    </row>
    <row r="3539" spans="1:5" outlineLevel="2" x14ac:dyDescent="0.2">
      <c r="A3539" s="29">
        <v>44035</v>
      </c>
      <c r="B3539" s="1" t="s">
        <v>483</v>
      </c>
      <c r="C3539" s="2">
        <v>2440</v>
      </c>
      <c r="D3539" s="5" t="str">
        <f t="shared" si="55"/>
        <v/>
      </c>
      <c r="E3539" t="s">
        <v>77</v>
      </c>
    </row>
    <row r="3540" spans="1:5" ht="15.75" outlineLevel="1" x14ac:dyDescent="0.25">
      <c r="A3540" s="25">
        <f>A3539</f>
        <v>44035</v>
      </c>
      <c r="B3540" s="26" t="str">
        <f>B3539</f>
        <v>COLLEGE BOARD</v>
      </c>
      <c r="C3540" s="24">
        <f>SUBTOTAL(9,C3534:C3539)</f>
        <v>221143.00000000003</v>
      </c>
      <c r="D3540" s="24" t="s">
        <v>1012</v>
      </c>
    </row>
    <row r="3541" spans="1:5" outlineLevel="2" x14ac:dyDescent="0.2">
      <c r="A3541" s="29">
        <v>44035</v>
      </c>
      <c r="B3541" s="1" t="s">
        <v>407</v>
      </c>
      <c r="C3541" s="2">
        <v>30</v>
      </c>
      <c r="D3541" s="5" t="str">
        <f t="shared" si="55"/>
        <v/>
      </c>
      <c r="E3541" t="s">
        <v>71</v>
      </c>
    </row>
    <row r="3542" spans="1:5" ht="15.75" outlineLevel="1" x14ac:dyDescent="0.25">
      <c r="A3542" s="25">
        <f>A3541</f>
        <v>44035</v>
      </c>
      <c r="B3542" s="26" t="str">
        <f>B3541</f>
        <v>COLLINS MUSIC CENTER OF EL CAMPO INC</v>
      </c>
      <c r="C3542" s="24">
        <f>SUBTOTAL(9,C3541:C3541)</f>
        <v>30</v>
      </c>
      <c r="D3542" s="24" t="s">
        <v>1012</v>
      </c>
    </row>
    <row r="3543" spans="1:5" outlineLevel="2" x14ac:dyDescent="0.2">
      <c r="A3543" s="29">
        <v>44035</v>
      </c>
      <c r="B3543" s="1" t="s">
        <v>767</v>
      </c>
      <c r="C3543" s="2">
        <v>2750</v>
      </c>
      <c r="D3543" s="5" t="str">
        <f t="shared" si="55"/>
        <v/>
      </c>
      <c r="E3543" t="s">
        <v>497</v>
      </c>
    </row>
    <row r="3544" spans="1:5" ht="15.75" outlineLevel="1" x14ac:dyDescent="0.25">
      <c r="A3544" s="25">
        <f>A3543</f>
        <v>44035</v>
      </c>
      <c r="B3544" s="26" t="str">
        <f>B3543</f>
        <v>COSENZA &amp; ASSOCIATES LLC</v>
      </c>
      <c r="C3544" s="24">
        <f>SUBTOTAL(9,C3543:C3543)</f>
        <v>2750</v>
      </c>
      <c r="D3544" s="24" t="s">
        <v>1012</v>
      </c>
    </row>
    <row r="3545" spans="1:5" outlineLevel="2" x14ac:dyDescent="0.2">
      <c r="A3545" s="29">
        <v>44035</v>
      </c>
      <c r="B3545" s="1" t="s">
        <v>768</v>
      </c>
      <c r="C3545" s="2">
        <v>1631</v>
      </c>
      <c r="D3545" s="5" t="str">
        <f t="shared" si="55"/>
        <v/>
      </c>
      <c r="E3545" t="s">
        <v>71</v>
      </c>
    </row>
    <row r="3546" spans="1:5" ht="15.75" outlineLevel="1" x14ac:dyDescent="0.25">
      <c r="A3546" s="25">
        <f>A3545</f>
        <v>44035</v>
      </c>
      <c r="B3546" s="26" t="str">
        <f>B3545</f>
        <v>CROWN EQUIPMENT CORP</v>
      </c>
      <c r="C3546" s="24">
        <f>SUBTOTAL(9,C3545:C3545)</f>
        <v>1631</v>
      </c>
      <c r="D3546" s="24" t="s">
        <v>1012</v>
      </c>
    </row>
    <row r="3547" spans="1:5" outlineLevel="2" x14ac:dyDescent="0.2">
      <c r="A3547" s="29">
        <v>44035</v>
      </c>
      <c r="B3547" s="1" t="s">
        <v>331</v>
      </c>
      <c r="C3547" s="2">
        <v>395.5</v>
      </c>
      <c r="D3547" s="5" t="str">
        <f t="shared" si="55"/>
        <v/>
      </c>
      <c r="E3547" t="s">
        <v>75</v>
      </c>
    </row>
    <row r="3548" spans="1:5" ht="15.75" outlineLevel="1" x14ac:dyDescent="0.25">
      <c r="A3548" s="25">
        <f>A3547</f>
        <v>44035</v>
      </c>
      <c r="B3548" s="26" t="str">
        <f>B3547</f>
        <v>CUSTOM AWARDS &amp; ENGRAVING</v>
      </c>
      <c r="C3548" s="24">
        <f>SUBTOTAL(9,C3547:C3547)</f>
        <v>395.5</v>
      </c>
      <c r="D3548" s="24" t="s">
        <v>1012</v>
      </c>
    </row>
    <row r="3549" spans="1:5" outlineLevel="2" x14ac:dyDescent="0.2">
      <c r="A3549" s="29">
        <v>44035</v>
      </c>
      <c r="B3549" s="1" t="s">
        <v>678</v>
      </c>
      <c r="C3549" s="2">
        <v>1223.73</v>
      </c>
      <c r="D3549" s="5" t="str">
        <f t="shared" si="55"/>
        <v/>
      </c>
      <c r="E3549" t="s">
        <v>65</v>
      </c>
    </row>
    <row r="3550" spans="1:5" outlineLevel="2" x14ac:dyDescent="0.2">
      <c r="A3550" s="29">
        <v>44035</v>
      </c>
      <c r="B3550" s="1" t="s">
        <v>678</v>
      </c>
      <c r="C3550" s="2">
        <v>846.86</v>
      </c>
      <c r="D3550" s="5" t="str">
        <f t="shared" si="55"/>
        <v/>
      </c>
      <c r="E3550" t="s">
        <v>65</v>
      </c>
    </row>
    <row r="3551" spans="1:5" outlineLevel="2" x14ac:dyDescent="0.2">
      <c r="A3551" s="29">
        <v>44035</v>
      </c>
      <c r="B3551" s="1" t="s">
        <v>678</v>
      </c>
      <c r="C3551" s="2">
        <v>2570</v>
      </c>
      <c r="D3551" s="5" t="str">
        <f t="shared" si="55"/>
        <v/>
      </c>
      <c r="E3551" t="s">
        <v>186</v>
      </c>
    </row>
    <row r="3552" spans="1:5" outlineLevel="2" x14ac:dyDescent="0.2">
      <c r="A3552" s="29">
        <v>44035</v>
      </c>
      <c r="B3552" s="1" t="s">
        <v>678</v>
      </c>
      <c r="C3552" s="2">
        <v>4240.5</v>
      </c>
      <c r="D3552" s="5" t="str">
        <f t="shared" si="55"/>
        <v/>
      </c>
      <c r="E3552" t="s">
        <v>186</v>
      </c>
    </row>
    <row r="3553" spans="1:5" ht="15.75" outlineLevel="1" x14ac:dyDescent="0.25">
      <c r="A3553" s="25">
        <f>A3552</f>
        <v>44035</v>
      </c>
      <c r="B3553" s="26" t="str">
        <f>B3552</f>
        <v>CUSTOM IMPRINT AMERICA</v>
      </c>
      <c r="C3553" s="24">
        <f>SUBTOTAL(9,C3549:C3552)</f>
        <v>8881.09</v>
      </c>
      <c r="D3553" s="24" t="s">
        <v>1012</v>
      </c>
    </row>
    <row r="3554" spans="1:5" outlineLevel="2" x14ac:dyDescent="0.2">
      <c r="A3554" s="29">
        <v>44035</v>
      </c>
      <c r="B3554" s="1" t="s">
        <v>256</v>
      </c>
      <c r="C3554" s="2">
        <v>1022</v>
      </c>
      <c r="D3554" s="5" t="str">
        <f t="shared" si="55"/>
        <v/>
      </c>
      <c r="E3554" t="s">
        <v>186</v>
      </c>
    </row>
    <row r="3555" spans="1:5" ht="15.75" outlineLevel="1" x14ac:dyDescent="0.25">
      <c r="A3555" s="25">
        <f>A3554</f>
        <v>44035</v>
      </c>
      <c r="B3555" s="26" t="str">
        <f>B3554</f>
        <v>CYBERSOFT TECHNOLOGIES INC</v>
      </c>
      <c r="C3555" s="24">
        <f>SUBTOTAL(9,C3554:C3554)</f>
        <v>1022</v>
      </c>
      <c r="D3555" s="24" t="s">
        <v>1012</v>
      </c>
    </row>
    <row r="3556" spans="1:5" outlineLevel="2" x14ac:dyDescent="0.2">
      <c r="A3556" s="29">
        <v>44035</v>
      </c>
      <c r="B3556" s="1" t="s">
        <v>681</v>
      </c>
      <c r="C3556" s="2">
        <v>400</v>
      </c>
      <c r="D3556" s="5" t="str">
        <f t="shared" si="55"/>
        <v/>
      </c>
      <c r="E3556" t="s">
        <v>65</v>
      </c>
    </row>
    <row r="3557" spans="1:5" ht="15.75" outlineLevel="1" x14ac:dyDescent="0.25">
      <c r="A3557" s="25">
        <f>A3556</f>
        <v>44035</v>
      </c>
      <c r="B3557" s="26" t="str">
        <f>B3556</f>
        <v>DAKTRONICS INC</v>
      </c>
      <c r="C3557" s="24">
        <f>SUBTOTAL(9,C3556:C3556)</f>
        <v>400</v>
      </c>
      <c r="D3557" s="24" t="s">
        <v>1012</v>
      </c>
    </row>
    <row r="3558" spans="1:5" outlineLevel="2" x14ac:dyDescent="0.2">
      <c r="A3558" s="29">
        <v>44035</v>
      </c>
      <c r="B3558" s="1" t="s">
        <v>257</v>
      </c>
      <c r="C3558" s="2">
        <v>1185</v>
      </c>
      <c r="D3558" s="5" t="str">
        <f t="shared" si="55"/>
        <v/>
      </c>
      <c r="E3558" t="s">
        <v>71</v>
      </c>
    </row>
    <row r="3559" spans="1:5" ht="15.75" outlineLevel="1" x14ac:dyDescent="0.25">
      <c r="A3559" s="25">
        <f>A3558</f>
        <v>44035</v>
      </c>
      <c r="B3559" s="26" t="str">
        <f>B3558</f>
        <v>DATA PROJECTIONS INC</v>
      </c>
      <c r="C3559" s="24">
        <f>SUBTOTAL(9,C3558:C3558)</f>
        <v>1185</v>
      </c>
      <c r="D3559" s="24" t="s">
        <v>1012</v>
      </c>
    </row>
    <row r="3560" spans="1:5" outlineLevel="2" x14ac:dyDescent="0.2">
      <c r="A3560" s="29">
        <v>44035</v>
      </c>
      <c r="B3560" s="1" t="s">
        <v>432</v>
      </c>
      <c r="C3560" s="2">
        <v>960.45</v>
      </c>
      <c r="D3560" s="5" t="str">
        <f t="shared" si="55"/>
        <v/>
      </c>
      <c r="E3560" t="s">
        <v>64</v>
      </c>
    </row>
    <row r="3561" spans="1:5" outlineLevel="2" x14ac:dyDescent="0.2">
      <c r="A3561" s="29">
        <v>44035</v>
      </c>
      <c r="B3561" s="1" t="s">
        <v>432</v>
      </c>
      <c r="C3561" s="2">
        <v>410.51</v>
      </c>
      <c r="D3561" s="5" t="str">
        <f t="shared" si="55"/>
        <v/>
      </c>
      <c r="E3561" t="s">
        <v>64</v>
      </c>
    </row>
    <row r="3562" spans="1:5" outlineLevel="2" x14ac:dyDescent="0.2">
      <c r="A3562" s="29">
        <v>44035</v>
      </c>
      <c r="B3562" s="1" t="s">
        <v>432</v>
      </c>
      <c r="C3562" s="2">
        <v>696.38</v>
      </c>
      <c r="D3562" s="5" t="str">
        <f t="shared" si="55"/>
        <v/>
      </c>
      <c r="E3562" t="s">
        <v>64</v>
      </c>
    </row>
    <row r="3563" spans="1:5" outlineLevel="2" x14ac:dyDescent="0.2">
      <c r="A3563" s="29">
        <v>44035</v>
      </c>
      <c r="B3563" s="1" t="s">
        <v>432</v>
      </c>
      <c r="C3563" s="2">
        <v>557.1</v>
      </c>
      <c r="D3563" s="5" t="str">
        <f t="shared" si="55"/>
        <v/>
      </c>
      <c r="E3563" t="s">
        <v>64</v>
      </c>
    </row>
    <row r="3564" spans="1:5" outlineLevel="2" x14ac:dyDescent="0.2">
      <c r="A3564" s="29">
        <v>44035</v>
      </c>
      <c r="B3564" s="1" t="s">
        <v>432</v>
      </c>
      <c r="C3564" s="2">
        <v>117.11</v>
      </c>
      <c r="D3564" s="5" t="str">
        <f t="shared" si="55"/>
        <v/>
      </c>
      <c r="E3564" t="s">
        <v>64</v>
      </c>
    </row>
    <row r="3565" spans="1:5" outlineLevel="2" x14ac:dyDescent="0.2">
      <c r="A3565" s="29">
        <v>44035</v>
      </c>
      <c r="B3565" s="1" t="s">
        <v>432</v>
      </c>
      <c r="C3565" s="2">
        <v>328.78</v>
      </c>
      <c r="D3565" s="5" t="str">
        <f t="shared" si="55"/>
        <v/>
      </c>
      <c r="E3565" t="s">
        <v>64</v>
      </c>
    </row>
    <row r="3566" spans="1:5" outlineLevel="2" x14ac:dyDescent="0.2">
      <c r="A3566" s="29">
        <v>44035</v>
      </c>
      <c r="B3566" s="1" t="s">
        <v>432</v>
      </c>
      <c r="C3566" s="2">
        <v>313.93</v>
      </c>
      <c r="D3566" s="5" t="str">
        <f t="shared" si="55"/>
        <v/>
      </c>
      <c r="E3566" t="s">
        <v>64</v>
      </c>
    </row>
    <row r="3567" spans="1:5" outlineLevel="2" x14ac:dyDescent="0.2">
      <c r="A3567" s="29">
        <v>44035</v>
      </c>
      <c r="B3567" s="1" t="s">
        <v>432</v>
      </c>
      <c r="C3567" s="2">
        <v>278.55</v>
      </c>
      <c r="D3567" s="5" t="str">
        <f t="shared" si="55"/>
        <v/>
      </c>
      <c r="E3567" t="s">
        <v>64</v>
      </c>
    </row>
    <row r="3568" spans="1:5" outlineLevel="2" x14ac:dyDescent="0.2">
      <c r="A3568" s="29">
        <v>44035</v>
      </c>
      <c r="B3568" s="1" t="s">
        <v>432</v>
      </c>
      <c r="C3568" s="2">
        <v>278.55</v>
      </c>
      <c r="D3568" s="5" t="str">
        <f t="shared" si="55"/>
        <v/>
      </c>
      <c r="E3568" t="s">
        <v>64</v>
      </c>
    </row>
    <row r="3569" spans="1:5" outlineLevel="2" x14ac:dyDescent="0.2">
      <c r="A3569" s="29">
        <v>44035</v>
      </c>
      <c r="B3569" s="1" t="s">
        <v>432</v>
      </c>
      <c r="C3569" s="2">
        <v>520.1</v>
      </c>
      <c r="D3569" s="5" t="str">
        <f t="shared" si="55"/>
        <v/>
      </c>
      <c r="E3569" t="s">
        <v>64</v>
      </c>
    </row>
    <row r="3570" spans="1:5" outlineLevel="2" x14ac:dyDescent="0.2">
      <c r="A3570" s="29">
        <v>44035</v>
      </c>
      <c r="B3570" s="1" t="s">
        <v>432</v>
      </c>
      <c r="C3570" s="2">
        <v>410.51</v>
      </c>
      <c r="D3570" s="5" t="str">
        <f t="shared" si="55"/>
        <v/>
      </c>
      <c r="E3570" t="s">
        <v>64</v>
      </c>
    </row>
    <row r="3571" spans="1:5" outlineLevel="2" x14ac:dyDescent="0.2">
      <c r="A3571" s="29">
        <v>44035</v>
      </c>
      <c r="B3571" s="1" t="s">
        <v>432</v>
      </c>
      <c r="C3571" s="2">
        <v>232.19</v>
      </c>
      <c r="D3571" s="5" t="str">
        <f t="shared" si="55"/>
        <v/>
      </c>
      <c r="E3571" t="s">
        <v>64</v>
      </c>
    </row>
    <row r="3572" spans="1:5" outlineLevel="2" x14ac:dyDescent="0.2">
      <c r="A3572" s="29">
        <v>44035</v>
      </c>
      <c r="B3572" s="1" t="s">
        <v>432</v>
      </c>
      <c r="C3572" s="2">
        <v>679.91</v>
      </c>
      <c r="D3572" s="5" t="str">
        <f t="shared" si="55"/>
        <v/>
      </c>
      <c r="E3572" t="s">
        <v>64</v>
      </c>
    </row>
    <row r="3573" spans="1:5" outlineLevel="2" x14ac:dyDescent="0.2">
      <c r="A3573" s="29">
        <v>44035</v>
      </c>
      <c r="B3573" s="1" t="s">
        <v>432</v>
      </c>
      <c r="C3573" s="2">
        <v>521.92999999999995</v>
      </c>
      <c r="D3573" s="5" t="str">
        <f t="shared" si="55"/>
        <v/>
      </c>
      <c r="E3573" t="s">
        <v>64</v>
      </c>
    </row>
    <row r="3574" spans="1:5" outlineLevel="2" x14ac:dyDescent="0.2">
      <c r="A3574" s="29">
        <v>44035</v>
      </c>
      <c r="B3574" s="1" t="s">
        <v>432</v>
      </c>
      <c r="C3574" s="2">
        <v>626.03</v>
      </c>
      <c r="D3574" s="5" t="str">
        <f t="shared" si="55"/>
        <v/>
      </c>
      <c r="E3574" t="s">
        <v>64</v>
      </c>
    </row>
    <row r="3575" spans="1:5" outlineLevel="2" x14ac:dyDescent="0.2">
      <c r="A3575" s="29">
        <v>44035</v>
      </c>
      <c r="B3575" s="1" t="s">
        <v>432</v>
      </c>
      <c r="C3575" s="2">
        <v>965.78</v>
      </c>
      <c r="D3575" s="5" t="str">
        <f t="shared" si="55"/>
        <v/>
      </c>
      <c r="E3575" t="s">
        <v>64</v>
      </c>
    </row>
    <row r="3576" spans="1:5" outlineLevel="2" x14ac:dyDescent="0.2">
      <c r="A3576" s="29">
        <v>44035</v>
      </c>
      <c r="B3576" s="1" t="s">
        <v>432</v>
      </c>
      <c r="C3576" s="2">
        <v>466.22</v>
      </c>
      <c r="D3576" s="5" t="str">
        <f t="shared" si="55"/>
        <v/>
      </c>
      <c r="E3576" t="s">
        <v>64</v>
      </c>
    </row>
    <row r="3577" spans="1:5" outlineLevel="2" x14ac:dyDescent="0.2">
      <c r="A3577" s="29">
        <v>44035</v>
      </c>
      <c r="B3577" s="1" t="s">
        <v>432</v>
      </c>
      <c r="C3577" s="2">
        <v>577.84</v>
      </c>
      <c r="D3577" s="5" t="str">
        <f t="shared" si="55"/>
        <v/>
      </c>
      <c r="E3577" t="s">
        <v>64</v>
      </c>
    </row>
    <row r="3578" spans="1:5" outlineLevel="2" x14ac:dyDescent="0.2">
      <c r="A3578" s="29">
        <v>44035</v>
      </c>
      <c r="B3578" s="1" t="s">
        <v>432</v>
      </c>
      <c r="C3578" s="2">
        <v>416.2</v>
      </c>
      <c r="D3578" s="5" t="str">
        <f t="shared" si="55"/>
        <v/>
      </c>
      <c r="E3578" t="s">
        <v>64</v>
      </c>
    </row>
    <row r="3579" spans="1:5" outlineLevel="2" x14ac:dyDescent="0.2">
      <c r="A3579" s="29">
        <v>44035</v>
      </c>
      <c r="B3579" s="1" t="s">
        <v>432</v>
      </c>
      <c r="C3579" s="2">
        <v>260.05</v>
      </c>
      <c r="D3579" s="5" t="str">
        <f t="shared" si="55"/>
        <v/>
      </c>
      <c r="E3579" t="s">
        <v>64</v>
      </c>
    </row>
    <row r="3580" spans="1:5" outlineLevel="2" x14ac:dyDescent="0.2">
      <c r="A3580" s="29">
        <v>44035</v>
      </c>
      <c r="B3580" s="1" t="s">
        <v>432</v>
      </c>
      <c r="C3580" s="2">
        <v>287.89999999999998</v>
      </c>
      <c r="D3580" s="5" t="str">
        <f t="shared" si="55"/>
        <v/>
      </c>
      <c r="E3580" t="s">
        <v>64</v>
      </c>
    </row>
    <row r="3581" spans="1:5" outlineLevel="2" x14ac:dyDescent="0.2">
      <c r="A3581" s="29">
        <v>44035</v>
      </c>
      <c r="B3581" s="1" t="s">
        <v>432</v>
      </c>
      <c r="C3581" s="2">
        <v>1014.17</v>
      </c>
      <c r="D3581" s="5" t="str">
        <f t="shared" si="55"/>
        <v/>
      </c>
      <c r="E3581" t="s">
        <v>64</v>
      </c>
    </row>
    <row r="3582" spans="1:5" outlineLevel="2" x14ac:dyDescent="0.2">
      <c r="A3582" s="29">
        <v>44035</v>
      </c>
      <c r="B3582" s="1" t="s">
        <v>432</v>
      </c>
      <c r="C3582" s="2">
        <v>326.77999999999997</v>
      </c>
      <c r="D3582" s="5" t="str">
        <f t="shared" si="55"/>
        <v/>
      </c>
      <c r="E3582" t="s">
        <v>64</v>
      </c>
    </row>
    <row r="3583" spans="1:5" outlineLevel="2" x14ac:dyDescent="0.2">
      <c r="A3583" s="29">
        <v>44035</v>
      </c>
      <c r="B3583" s="1" t="s">
        <v>432</v>
      </c>
      <c r="C3583" s="2">
        <v>137.44999999999999</v>
      </c>
      <c r="D3583" s="5" t="str">
        <f t="shared" si="55"/>
        <v/>
      </c>
      <c r="E3583" t="s">
        <v>64</v>
      </c>
    </row>
    <row r="3584" spans="1:5" outlineLevel="2" x14ac:dyDescent="0.2">
      <c r="A3584" s="29">
        <v>44035</v>
      </c>
      <c r="B3584" s="1" t="s">
        <v>432</v>
      </c>
      <c r="C3584" s="2">
        <v>547.96</v>
      </c>
      <c r="D3584" s="5" t="str">
        <f t="shared" si="55"/>
        <v/>
      </c>
      <c r="E3584" t="s">
        <v>64</v>
      </c>
    </row>
    <row r="3585" spans="1:5" outlineLevel="2" x14ac:dyDescent="0.2">
      <c r="A3585" s="29">
        <v>44035</v>
      </c>
      <c r="B3585" s="1" t="s">
        <v>432</v>
      </c>
      <c r="C3585" s="2">
        <v>274.89</v>
      </c>
      <c r="D3585" s="5" t="str">
        <f t="shared" si="55"/>
        <v/>
      </c>
      <c r="E3585" t="s">
        <v>64</v>
      </c>
    </row>
    <row r="3586" spans="1:5" outlineLevel="2" x14ac:dyDescent="0.2">
      <c r="A3586" s="29">
        <v>44035</v>
      </c>
      <c r="B3586" s="1" t="s">
        <v>432</v>
      </c>
      <c r="C3586" s="2">
        <v>287.89999999999998</v>
      </c>
      <c r="D3586" s="5" t="str">
        <f t="shared" si="55"/>
        <v/>
      </c>
      <c r="E3586" t="s">
        <v>64</v>
      </c>
    </row>
    <row r="3587" spans="1:5" ht="15.75" outlineLevel="1" x14ac:dyDescent="0.25">
      <c r="A3587" s="25">
        <f>A3586</f>
        <v>44035</v>
      </c>
      <c r="B3587" s="26" t="str">
        <f>B3586</f>
        <v>DEAN FOODS COMPANY</v>
      </c>
      <c r="C3587" s="24">
        <f>SUBTOTAL(9,C3560:C3586)</f>
        <v>12495.17</v>
      </c>
      <c r="D3587" s="24" t="s">
        <v>1012</v>
      </c>
    </row>
    <row r="3588" spans="1:5" outlineLevel="2" x14ac:dyDescent="0.2">
      <c r="A3588" s="29">
        <v>44035</v>
      </c>
      <c r="B3588" s="1" t="s">
        <v>377</v>
      </c>
      <c r="C3588" s="2">
        <v>342.49</v>
      </c>
      <c r="D3588" s="5" t="str">
        <f t="shared" si="55"/>
        <v/>
      </c>
      <c r="E3588" t="s">
        <v>67</v>
      </c>
    </row>
    <row r="3589" spans="1:5" outlineLevel="2" x14ac:dyDescent="0.2">
      <c r="A3589" s="29">
        <v>44035</v>
      </c>
      <c r="B3589" s="1" t="s">
        <v>377</v>
      </c>
      <c r="C3589" s="2">
        <v>1247.06</v>
      </c>
      <c r="D3589" s="5" t="str">
        <f t="shared" si="55"/>
        <v/>
      </c>
      <c r="E3589" t="s">
        <v>65</v>
      </c>
    </row>
    <row r="3590" spans="1:5" ht="15.75" outlineLevel="1" x14ac:dyDescent="0.25">
      <c r="A3590" s="25">
        <f>A3589</f>
        <v>44035</v>
      </c>
      <c r="B3590" s="26" t="str">
        <f>B3589</f>
        <v>DECKER INC</v>
      </c>
      <c r="C3590" s="24">
        <f>SUBTOTAL(9,C3588:C3589)</f>
        <v>1589.55</v>
      </c>
      <c r="D3590" s="24" t="s">
        <v>1012</v>
      </c>
    </row>
    <row r="3591" spans="1:5" outlineLevel="2" x14ac:dyDescent="0.2">
      <c r="A3591" s="29">
        <v>44035</v>
      </c>
      <c r="B3591" s="1" t="s">
        <v>684</v>
      </c>
      <c r="C3591" s="2">
        <v>254.75</v>
      </c>
      <c r="D3591" s="5" t="str">
        <f t="shared" si="55"/>
        <v/>
      </c>
      <c r="E3591" t="s">
        <v>393</v>
      </c>
    </row>
    <row r="3592" spans="1:5" ht="15.75" outlineLevel="1" x14ac:dyDescent="0.25">
      <c r="A3592" s="25">
        <f>A3591</f>
        <v>44035</v>
      </c>
      <c r="B3592" s="26" t="str">
        <f>B3591</f>
        <v>DIFFERENT ROADS TO LEARNING INC</v>
      </c>
      <c r="C3592" s="24">
        <f>SUBTOTAL(9,C3591:C3591)</f>
        <v>254.75</v>
      </c>
      <c r="D3592" s="24" t="s">
        <v>1012</v>
      </c>
    </row>
    <row r="3593" spans="1:5" outlineLevel="2" x14ac:dyDescent="0.2">
      <c r="A3593" s="29">
        <v>44035</v>
      </c>
      <c r="B3593" s="1" t="s">
        <v>769</v>
      </c>
      <c r="C3593" s="2">
        <v>2398</v>
      </c>
      <c r="D3593" s="5" t="str">
        <f t="shared" ref="D3593:D3655" si="56">IF(E3593="","TOTAL","")</f>
        <v/>
      </c>
      <c r="E3593" t="s">
        <v>78</v>
      </c>
    </row>
    <row r="3594" spans="1:5" ht="15.75" outlineLevel="1" x14ac:dyDescent="0.25">
      <c r="A3594" s="25">
        <f>A3593</f>
        <v>44035</v>
      </c>
      <c r="B3594" s="26" t="str">
        <f>B3593</f>
        <v>DIGITAL RIVER INC</v>
      </c>
      <c r="C3594" s="24">
        <f>SUBTOTAL(9,C3593:C3593)</f>
        <v>2398</v>
      </c>
      <c r="D3594" s="24" t="s">
        <v>1012</v>
      </c>
    </row>
    <row r="3595" spans="1:5" outlineLevel="2" x14ac:dyDescent="0.2">
      <c r="A3595" s="29">
        <v>44035</v>
      </c>
      <c r="B3595" s="1" t="s">
        <v>606</v>
      </c>
      <c r="C3595" s="2">
        <v>9.5</v>
      </c>
      <c r="D3595" s="5" t="str">
        <f t="shared" si="56"/>
        <v/>
      </c>
      <c r="E3595" t="s">
        <v>66</v>
      </c>
    </row>
    <row r="3596" spans="1:5" ht="15.75" outlineLevel="1" x14ac:dyDescent="0.25">
      <c r="A3596" s="25">
        <f>A3595</f>
        <v>44035</v>
      </c>
      <c r="B3596" s="26" t="str">
        <f>B3595</f>
        <v>DLB BOOKS INC</v>
      </c>
      <c r="C3596" s="24">
        <f>SUBTOTAL(9,C3595:C3595)</f>
        <v>9.5</v>
      </c>
      <c r="D3596" s="24" t="s">
        <v>1012</v>
      </c>
    </row>
    <row r="3597" spans="1:5" outlineLevel="2" x14ac:dyDescent="0.2">
      <c r="A3597" s="29">
        <v>44035</v>
      </c>
      <c r="B3597" s="1" t="s">
        <v>446</v>
      </c>
      <c r="C3597" s="2">
        <v>6770</v>
      </c>
      <c r="D3597" s="5" t="str">
        <f t="shared" si="56"/>
        <v/>
      </c>
      <c r="E3597" t="s">
        <v>186</v>
      </c>
    </row>
    <row r="3598" spans="1:5" ht="15.75" outlineLevel="1" x14ac:dyDescent="0.25">
      <c r="A3598" s="25">
        <f>A3597</f>
        <v>44035</v>
      </c>
      <c r="B3598" s="26" t="str">
        <f>B3597</f>
        <v>DOLLAMUR LP</v>
      </c>
      <c r="C3598" s="24">
        <f>SUBTOTAL(9,C3597:C3597)</f>
        <v>6770</v>
      </c>
      <c r="D3598" s="24" t="s">
        <v>1012</v>
      </c>
    </row>
    <row r="3599" spans="1:5" outlineLevel="2" x14ac:dyDescent="0.2">
      <c r="A3599" s="29">
        <v>44035</v>
      </c>
      <c r="B3599" s="1" t="s">
        <v>46</v>
      </c>
      <c r="C3599" s="2">
        <v>1656</v>
      </c>
      <c r="D3599" s="5" t="str">
        <f t="shared" si="56"/>
        <v/>
      </c>
      <c r="E3599" t="s">
        <v>80</v>
      </c>
    </row>
    <row r="3600" spans="1:5" ht="15.75" outlineLevel="1" x14ac:dyDescent="0.25">
      <c r="A3600" s="25">
        <f>A3599</f>
        <v>44035</v>
      </c>
      <c r="B3600" s="26" t="str">
        <f>B3599</f>
        <v>DURA PIER FACILITIES SERVICES LTD</v>
      </c>
      <c r="C3600" s="24">
        <f>SUBTOTAL(9,C3599:C3599)</f>
        <v>1656</v>
      </c>
      <c r="D3600" s="24" t="s">
        <v>1012</v>
      </c>
    </row>
    <row r="3601" spans="1:5" outlineLevel="2" x14ac:dyDescent="0.2">
      <c r="A3601" s="29">
        <v>44035</v>
      </c>
      <c r="B3601" s="1" t="s">
        <v>24</v>
      </c>
      <c r="C3601" s="2">
        <v>183.9</v>
      </c>
      <c r="D3601" s="5" t="str">
        <f t="shared" si="56"/>
        <v/>
      </c>
      <c r="E3601" t="s">
        <v>65</v>
      </c>
    </row>
    <row r="3602" spans="1:5" outlineLevel="2" x14ac:dyDescent="0.2">
      <c r="A3602" s="29">
        <v>44035</v>
      </c>
      <c r="B3602" s="1" t="s">
        <v>24</v>
      </c>
      <c r="C3602" s="2">
        <v>2978</v>
      </c>
      <c r="D3602" s="5" t="str">
        <f t="shared" si="56"/>
        <v/>
      </c>
      <c r="E3602" t="s">
        <v>65</v>
      </c>
    </row>
    <row r="3603" spans="1:5" ht="15.75" outlineLevel="1" x14ac:dyDescent="0.25">
      <c r="A3603" s="25">
        <f>A3602</f>
        <v>44035</v>
      </c>
      <c r="B3603" s="26" t="str">
        <f>B3602</f>
        <v>ERIC ARMIN INC</v>
      </c>
      <c r="C3603" s="24">
        <f>SUBTOTAL(9,C3601:C3602)</f>
        <v>3161.9</v>
      </c>
      <c r="D3603" s="24" t="s">
        <v>1012</v>
      </c>
    </row>
    <row r="3604" spans="1:5" outlineLevel="2" x14ac:dyDescent="0.2">
      <c r="A3604" s="29">
        <v>44035</v>
      </c>
      <c r="B3604" s="1" t="s">
        <v>259</v>
      </c>
      <c r="C3604" s="2">
        <v>280</v>
      </c>
      <c r="D3604" s="5" t="str">
        <f t="shared" si="56"/>
        <v/>
      </c>
      <c r="E3604" t="s">
        <v>63</v>
      </c>
    </row>
    <row r="3605" spans="1:5" ht="15.75" outlineLevel="1" x14ac:dyDescent="0.25">
      <c r="A3605" s="25">
        <f>A3604</f>
        <v>44035</v>
      </c>
      <c r="B3605" s="26" t="str">
        <f>B3604</f>
        <v>CENGAGE LEARNING INC</v>
      </c>
      <c r="C3605" s="24">
        <f>SUBTOTAL(9,C3604:C3604)</f>
        <v>280</v>
      </c>
      <c r="D3605" s="24" t="s">
        <v>1012</v>
      </c>
    </row>
    <row r="3606" spans="1:5" outlineLevel="2" x14ac:dyDescent="0.2">
      <c r="A3606" s="29">
        <v>44035</v>
      </c>
      <c r="B3606" s="1" t="s">
        <v>770</v>
      </c>
      <c r="C3606" s="2">
        <v>5000</v>
      </c>
      <c r="D3606" s="5" t="str">
        <f t="shared" si="56"/>
        <v/>
      </c>
      <c r="E3606" t="s">
        <v>188</v>
      </c>
    </row>
    <row r="3607" spans="1:5" outlineLevel="2" x14ac:dyDescent="0.2">
      <c r="A3607" s="29">
        <v>44035</v>
      </c>
      <c r="B3607" s="1" t="s">
        <v>770</v>
      </c>
      <c r="C3607" s="2">
        <v>11885.77</v>
      </c>
      <c r="D3607" s="5" t="str">
        <f t="shared" si="56"/>
        <v/>
      </c>
      <c r="E3607" t="s">
        <v>188</v>
      </c>
    </row>
    <row r="3608" spans="1:5" ht="15.75" outlineLevel="1" x14ac:dyDescent="0.25">
      <c r="A3608" s="25">
        <f>A3607</f>
        <v>44035</v>
      </c>
      <c r="B3608" s="26" t="str">
        <f>B3607</f>
        <v>EDUMARKING USA LLC</v>
      </c>
      <c r="C3608" s="24">
        <f>SUBTOTAL(9,C3606:C3607)</f>
        <v>16885.77</v>
      </c>
      <c r="D3608" s="24" t="s">
        <v>1012</v>
      </c>
    </row>
    <row r="3609" spans="1:5" outlineLevel="2" x14ac:dyDescent="0.2">
      <c r="A3609" s="29">
        <v>44035</v>
      </c>
      <c r="B3609" s="1" t="s">
        <v>771</v>
      </c>
      <c r="C3609" s="2">
        <v>1000</v>
      </c>
      <c r="D3609" s="5" t="str">
        <f t="shared" si="56"/>
        <v/>
      </c>
      <c r="E3609" t="s">
        <v>497</v>
      </c>
    </row>
    <row r="3610" spans="1:5" ht="15.75" outlineLevel="1" x14ac:dyDescent="0.25">
      <c r="A3610" s="25">
        <f>A3609</f>
        <v>44035</v>
      </c>
      <c r="B3610" s="26" t="str">
        <f>B3609</f>
        <v>AMY ELLINGSON</v>
      </c>
      <c r="C3610" s="24">
        <f>SUBTOTAL(9,C3609:C3609)</f>
        <v>1000</v>
      </c>
      <c r="D3610" s="24" t="s">
        <v>1012</v>
      </c>
    </row>
    <row r="3611" spans="1:5" outlineLevel="2" x14ac:dyDescent="0.2">
      <c r="A3611" s="29">
        <v>44035</v>
      </c>
      <c r="B3611" s="1" t="s">
        <v>772</v>
      </c>
      <c r="C3611" s="2">
        <v>1150</v>
      </c>
      <c r="D3611" s="5" t="str">
        <f t="shared" si="56"/>
        <v/>
      </c>
      <c r="E3611" t="s">
        <v>78</v>
      </c>
    </row>
    <row r="3612" spans="1:5" ht="15.75" outlineLevel="1" x14ac:dyDescent="0.25">
      <c r="A3612" s="25">
        <f>A3611</f>
        <v>44035</v>
      </c>
      <c r="B3612" s="26" t="str">
        <f>B3611</f>
        <v>ELSEVIER INC</v>
      </c>
      <c r="C3612" s="24">
        <f>SUBTOTAL(9,C3611:C3611)</f>
        <v>1150</v>
      </c>
      <c r="D3612" s="24" t="s">
        <v>1012</v>
      </c>
    </row>
    <row r="3613" spans="1:5" outlineLevel="2" x14ac:dyDescent="0.2">
      <c r="A3613" s="29">
        <v>44035</v>
      </c>
      <c r="B3613" s="1" t="s">
        <v>773</v>
      </c>
      <c r="C3613" s="2">
        <v>235.26</v>
      </c>
      <c r="D3613" s="5" t="str">
        <f t="shared" si="56"/>
        <v/>
      </c>
      <c r="E3613" t="s">
        <v>65</v>
      </c>
    </row>
    <row r="3614" spans="1:5" ht="15.75" outlineLevel="1" x14ac:dyDescent="0.25">
      <c r="A3614" s="25">
        <f>A3613</f>
        <v>44035</v>
      </c>
      <c r="B3614" s="26" t="str">
        <f>B3613</f>
        <v>AMANDA KACAL</v>
      </c>
      <c r="C3614" s="24">
        <f>SUBTOTAL(9,C3613:C3613)</f>
        <v>235.26</v>
      </c>
      <c r="D3614" s="24" t="s">
        <v>1012</v>
      </c>
    </row>
    <row r="3615" spans="1:5" outlineLevel="2" x14ac:dyDescent="0.2">
      <c r="A3615" s="29">
        <v>44035</v>
      </c>
      <c r="B3615" s="1" t="s">
        <v>148</v>
      </c>
      <c r="C3615" s="2">
        <v>33.93</v>
      </c>
      <c r="D3615" s="5" t="str">
        <f t="shared" si="56"/>
        <v/>
      </c>
      <c r="E3615" t="s">
        <v>86</v>
      </c>
    </row>
    <row r="3616" spans="1:5" ht="15.75" outlineLevel="1" x14ac:dyDescent="0.25">
      <c r="A3616" s="25">
        <f>A3615</f>
        <v>44035</v>
      </c>
      <c r="B3616" s="26" t="str">
        <f>B3615</f>
        <v>ANDREW VO</v>
      </c>
      <c r="C3616" s="24">
        <f>SUBTOTAL(9,C3615:C3615)</f>
        <v>33.93</v>
      </c>
      <c r="D3616" s="24" t="s">
        <v>1012</v>
      </c>
    </row>
    <row r="3617" spans="1:5" outlineLevel="2" x14ac:dyDescent="0.2">
      <c r="A3617" s="29">
        <v>44035</v>
      </c>
      <c r="B3617" s="1" t="s">
        <v>774</v>
      </c>
      <c r="C3617" s="2">
        <v>277.27</v>
      </c>
      <c r="D3617" s="5" t="str">
        <f t="shared" si="56"/>
        <v/>
      </c>
      <c r="E3617" t="s">
        <v>79</v>
      </c>
    </row>
    <row r="3618" spans="1:5" outlineLevel="2" x14ac:dyDescent="0.2">
      <c r="A3618" s="29">
        <v>44035</v>
      </c>
      <c r="B3618" s="1" t="s">
        <v>774</v>
      </c>
      <c r="C3618" s="2">
        <v>61.58</v>
      </c>
      <c r="D3618" s="5" t="str">
        <f t="shared" si="56"/>
        <v/>
      </c>
      <c r="E3618" t="s">
        <v>65</v>
      </c>
    </row>
    <row r="3619" spans="1:5" ht="15.75" outlineLevel="1" x14ac:dyDescent="0.25">
      <c r="A3619" s="25">
        <f>A3618</f>
        <v>44035</v>
      </c>
      <c r="B3619" s="26" t="str">
        <f>B3618</f>
        <v>BENJAMIN ROLENS</v>
      </c>
      <c r="C3619" s="24">
        <f>SUBTOTAL(9,C3617:C3618)</f>
        <v>338.84999999999997</v>
      </c>
      <c r="D3619" s="24" t="s">
        <v>1012</v>
      </c>
    </row>
    <row r="3620" spans="1:5" outlineLevel="2" x14ac:dyDescent="0.2">
      <c r="A3620" s="29">
        <v>44035</v>
      </c>
      <c r="B3620" s="1" t="s">
        <v>260</v>
      </c>
      <c r="C3620" s="2">
        <v>97.75</v>
      </c>
      <c r="D3620" s="5" t="str">
        <f t="shared" si="56"/>
        <v/>
      </c>
      <c r="E3620" t="s">
        <v>86</v>
      </c>
    </row>
    <row r="3621" spans="1:5" ht="15.75" outlineLevel="1" x14ac:dyDescent="0.25">
      <c r="A3621" s="25">
        <f>A3620</f>
        <v>44035</v>
      </c>
      <c r="B3621" s="26" t="str">
        <f>B3620</f>
        <v>DAVID CRUZ</v>
      </c>
      <c r="C3621" s="24">
        <f>SUBTOTAL(9,C3620:C3620)</f>
        <v>97.75</v>
      </c>
      <c r="D3621" s="24" t="s">
        <v>1012</v>
      </c>
    </row>
    <row r="3622" spans="1:5" outlineLevel="2" x14ac:dyDescent="0.2">
      <c r="A3622" s="29">
        <v>44035</v>
      </c>
      <c r="B3622" s="1" t="s">
        <v>775</v>
      </c>
      <c r="C3622" s="2">
        <v>40.26</v>
      </c>
      <c r="D3622" s="5" t="str">
        <f t="shared" si="56"/>
        <v/>
      </c>
      <c r="E3622" t="s">
        <v>86</v>
      </c>
    </row>
    <row r="3623" spans="1:5" ht="15.75" outlineLevel="1" x14ac:dyDescent="0.25">
      <c r="A3623" s="25">
        <f>A3622</f>
        <v>44035</v>
      </c>
      <c r="B3623" s="26" t="str">
        <f>B3622</f>
        <v>JUDSON ANDERSON</v>
      </c>
      <c r="C3623" s="24">
        <f>SUBTOTAL(9,C3622:C3622)</f>
        <v>40.26</v>
      </c>
      <c r="D3623" s="24" t="s">
        <v>1012</v>
      </c>
    </row>
    <row r="3624" spans="1:5" outlineLevel="2" x14ac:dyDescent="0.2">
      <c r="A3624" s="29">
        <v>44035</v>
      </c>
      <c r="B3624" s="1" t="s">
        <v>775</v>
      </c>
      <c r="C3624" s="2">
        <v>54.97</v>
      </c>
      <c r="D3624" s="5" t="str">
        <f t="shared" si="56"/>
        <v/>
      </c>
      <c r="E3624" t="s">
        <v>86</v>
      </c>
    </row>
    <row r="3625" spans="1:5" ht="15.75" outlineLevel="1" x14ac:dyDescent="0.25">
      <c r="A3625" s="25">
        <f>A3624</f>
        <v>44035</v>
      </c>
      <c r="B3625" s="26" t="str">
        <f>B3624</f>
        <v>JUDSON ANDERSON</v>
      </c>
      <c r="C3625" s="24">
        <f>SUBTOTAL(9,C3624:C3624)</f>
        <v>54.97</v>
      </c>
      <c r="D3625" s="24" t="s">
        <v>1012</v>
      </c>
    </row>
    <row r="3626" spans="1:5" outlineLevel="2" x14ac:dyDescent="0.2">
      <c r="A3626" s="29">
        <v>44035</v>
      </c>
      <c r="B3626" s="1" t="s">
        <v>776</v>
      </c>
      <c r="C3626" s="2">
        <v>34.56</v>
      </c>
      <c r="D3626" s="5" t="str">
        <f t="shared" si="56"/>
        <v/>
      </c>
      <c r="E3626" t="s">
        <v>86</v>
      </c>
    </row>
    <row r="3627" spans="1:5" ht="15.75" outlineLevel="1" x14ac:dyDescent="0.25">
      <c r="A3627" s="25">
        <f>A3626</f>
        <v>44035</v>
      </c>
      <c r="B3627" s="26" t="str">
        <f>B3626</f>
        <v>JULIE GRIER</v>
      </c>
      <c r="C3627" s="24">
        <f>SUBTOTAL(9,C3626:C3626)</f>
        <v>34.56</v>
      </c>
      <c r="D3627" s="24" t="s">
        <v>1012</v>
      </c>
    </row>
    <row r="3628" spans="1:5" outlineLevel="2" x14ac:dyDescent="0.2">
      <c r="A3628" s="29">
        <v>44035</v>
      </c>
      <c r="B3628" s="1" t="s">
        <v>777</v>
      </c>
      <c r="C3628" s="2">
        <v>35.65</v>
      </c>
      <c r="D3628" s="5" t="str">
        <f t="shared" si="56"/>
        <v/>
      </c>
      <c r="E3628" t="s">
        <v>86</v>
      </c>
    </row>
    <row r="3629" spans="1:5" outlineLevel="2" x14ac:dyDescent="0.2">
      <c r="A3629" s="29">
        <v>44035</v>
      </c>
      <c r="B3629" s="1" t="s">
        <v>777</v>
      </c>
      <c r="C3629" s="2">
        <v>30</v>
      </c>
      <c r="D3629" s="5" t="str">
        <f t="shared" si="56"/>
        <v/>
      </c>
      <c r="E3629" t="s">
        <v>82</v>
      </c>
    </row>
    <row r="3630" spans="1:5" ht="15.75" outlineLevel="1" x14ac:dyDescent="0.25">
      <c r="A3630" s="25">
        <f>A3629</f>
        <v>44035</v>
      </c>
      <c r="B3630" s="26" t="str">
        <f>B3629</f>
        <v>KRISTI CROSS</v>
      </c>
      <c r="C3630" s="24">
        <f>SUBTOTAL(9,C3628:C3629)</f>
        <v>65.650000000000006</v>
      </c>
      <c r="D3630" s="24" t="s">
        <v>1012</v>
      </c>
    </row>
    <row r="3631" spans="1:5" outlineLevel="2" x14ac:dyDescent="0.2">
      <c r="A3631" s="29">
        <v>44035</v>
      </c>
      <c r="B3631" s="1" t="s">
        <v>778</v>
      </c>
      <c r="C3631" s="2">
        <v>118.87</v>
      </c>
      <c r="D3631" s="5" t="str">
        <f t="shared" si="56"/>
        <v/>
      </c>
      <c r="E3631" t="s">
        <v>81</v>
      </c>
    </row>
    <row r="3632" spans="1:5" ht="15.75" outlineLevel="1" x14ac:dyDescent="0.25">
      <c r="A3632" s="25">
        <f>A3631</f>
        <v>44035</v>
      </c>
      <c r="B3632" s="26" t="str">
        <f>B3631</f>
        <v>LAURIE HASELTINE</v>
      </c>
      <c r="C3632" s="24">
        <f>SUBTOTAL(9,C3631:C3631)</f>
        <v>118.87</v>
      </c>
      <c r="D3632" s="24" t="s">
        <v>1012</v>
      </c>
    </row>
    <row r="3633" spans="1:5" outlineLevel="2" x14ac:dyDescent="0.2">
      <c r="A3633" s="29">
        <v>44035</v>
      </c>
      <c r="B3633" s="1" t="s">
        <v>694</v>
      </c>
      <c r="C3633" s="2">
        <v>173.5</v>
      </c>
      <c r="D3633" s="5" t="str">
        <f t="shared" si="56"/>
        <v/>
      </c>
      <c r="E3633" t="s">
        <v>79</v>
      </c>
    </row>
    <row r="3634" spans="1:5" outlineLevel="2" x14ac:dyDescent="0.2">
      <c r="A3634" s="29">
        <v>44035</v>
      </c>
      <c r="B3634" s="1" t="s">
        <v>694</v>
      </c>
      <c r="C3634" s="2">
        <v>51.75</v>
      </c>
      <c r="D3634" s="5" t="str">
        <f t="shared" si="56"/>
        <v/>
      </c>
      <c r="E3634" t="s">
        <v>86</v>
      </c>
    </row>
    <row r="3635" spans="1:5" outlineLevel="2" x14ac:dyDescent="0.2">
      <c r="A3635" s="29">
        <v>44035</v>
      </c>
      <c r="B3635" s="1" t="s">
        <v>694</v>
      </c>
      <c r="C3635" s="2">
        <v>127.67</v>
      </c>
      <c r="D3635" s="5" t="str">
        <f t="shared" si="56"/>
        <v/>
      </c>
      <c r="E3635" t="s">
        <v>65</v>
      </c>
    </row>
    <row r="3636" spans="1:5" ht="15.75" outlineLevel="1" x14ac:dyDescent="0.25">
      <c r="A3636" s="25">
        <f>A3635</f>
        <v>44035</v>
      </c>
      <c r="B3636" s="26" t="str">
        <f>B3635</f>
        <v>LAURIE MITCHELL</v>
      </c>
      <c r="C3636" s="24">
        <f>SUBTOTAL(9,C3633:C3635)</f>
        <v>352.92</v>
      </c>
      <c r="D3636" s="24" t="s">
        <v>1012</v>
      </c>
    </row>
    <row r="3637" spans="1:5" outlineLevel="2" x14ac:dyDescent="0.2">
      <c r="A3637" s="29">
        <v>44035</v>
      </c>
      <c r="B3637" s="1" t="s">
        <v>197</v>
      </c>
      <c r="C3637" s="2">
        <v>134.57</v>
      </c>
      <c r="D3637" s="5" t="str">
        <f t="shared" si="56"/>
        <v/>
      </c>
      <c r="E3637" t="s">
        <v>86</v>
      </c>
    </row>
    <row r="3638" spans="1:5" ht="15.75" outlineLevel="1" x14ac:dyDescent="0.25">
      <c r="A3638" s="25">
        <f>A3637</f>
        <v>44035</v>
      </c>
      <c r="B3638" s="26" t="str">
        <f>B3637</f>
        <v>LINDA CRAIG</v>
      </c>
      <c r="C3638" s="24">
        <f>SUBTOTAL(9,C3637:C3637)</f>
        <v>134.57</v>
      </c>
      <c r="D3638" s="24" t="s">
        <v>1012</v>
      </c>
    </row>
    <row r="3639" spans="1:5" outlineLevel="2" x14ac:dyDescent="0.2">
      <c r="A3639" s="29">
        <v>44035</v>
      </c>
      <c r="B3639" s="1" t="s">
        <v>779</v>
      </c>
      <c r="C3639" s="2">
        <v>44.89</v>
      </c>
      <c r="D3639" s="5" t="str">
        <f t="shared" si="56"/>
        <v/>
      </c>
      <c r="E3639" t="s">
        <v>86</v>
      </c>
    </row>
    <row r="3640" spans="1:5" ht="15.75" outlineLevel="1" x14ac:dyDescent="0.25">
      <c r="A3640" s="25">
        <f>A3639</f>
        <v>44035</v>
      </c>
      <c r="B3640" s="26" t="str">
        <f>B3639</f>
        <v>LYNDA THIGPEN</v>
      </c>
      <c r="C3640" s="24">
        <f>SUBTOTAL(9,C3639:C3639)</f>
        <v>44.89</v>
      </c>
      <c r="D3640" s="24" t="s">
        <v>1012</v>
      </c>
    </row>
    <row r="3641" spans="1:5" outlineLevel="2" x14ac:dyDescent="0.2">
      <c r="A3641" s="29">
        <v>44035</v>
      </c>
      <c r="B3641" s="1" t="s">
        <v>780</v>
      </c>
      <c r="C3641" s="2">
        <v>67.33</v>
      </c>
      <c r="D3641" s="5" t="str">
        <f t="shared" si="56"/>
        <v/>
      </c>
      <c r="E3641" t="s">
        <v>65</v>
      </c>
    </row>
    <row r="3642" spans="1:5" ht="15.75" outlineLevel="1" x14ac:dyDescent="0.25">
      <c r="A3642" s="25">
        <f>A3641</f>
        <v>44035</v>
      </c>
      <c r="B3642" s="26" t="str">
        <f>B3641</f>
        <v>MAUREEN RACINE</v>
      </c>
      <c r="C3642" s="24">
        <f>SUBTOTAL(9,C3641:C3641)</f>
        <v>67.33</v>
      </c>
      <c r="D3642" s="24" t="s">
        <v>1012</v>
      </c>
    </row>
    <row r="3643" spans="1:5" outlineLevel="2" x14ac:dyDescent="0.2">
      <c r="A3643" s="29">
        <v>44035</v>
      </c>
      <c r="B3643" s="1" t="s">
        <v>781</v>
      </c>
      <c r="C3643" s="2">
        <v>1476.48</v>
      </c>
      <c r="D3643" s="5" t="str">
        <f t="shared" si="56"/>
        <v/>
      </c>
      <c r="E3643" t="s">
        <v>82</v>
      </c>
    </row>
    <row r="3644" spans="1:5" ht="15.75" outlineLevel="1" x14ac:dyDescent="0.25">
      <c r="A3644" s="25">
        <f>A3643</f>
        <v>44035</v>
      </c>
      <c r="B3644" s="26" t="str">
        <f>B3643</f>
        <v>MICHAEL OUELLETTE</v>
      </c>
      <c r="C3644" s="24">
        <f>SUBTOTAL(9,C3643:C3643)</f>
        <v>1476.48</v>
      </c>
      <c r="D3644" s="24" t="s">
        <v>1012</v>
      </c>
    </row>
    <row r="3645" spans="1:5" outlineLevel="2" x14ac:dyDescent="0.2">
      <c r="A3645" s="29">
        <v>44035</v>
      </c>
      <c r="B3645" s="1" t="s">
        <v>782</v>
      </c>
      <c r="C3645" s="2">
        <v>118.87</v>
      </c>
      <c r="D3645" s="5" t="str">
        <f t="shared" si="56"/>
        <v/>
      </c>
      <c r="E3645" t="s">
        <v>81</v>
      </c>
    </row>
    <row r="3646" spans="1:5" ht="15.75" outlineLevel="1" x14ac:dyDescent="0.25">
      <c r="A3646" s="25">
        <f>A3645</f>
        <v>44035</v>
      </c>
      <c r="B3646" s="26" t="str">
        <f>B3645</f>
        <v>MINAZ SUNDRANI</v>
      </c>
      <c r="C3646" s="24">
        <f>SUBTOTAL(9,C3645:C3645)</f>
        <v>118.87</v>
      </c>
      <c r="D3646" s="24" t="s">
        <v>1012</v>
      </c>
    </row>
    <row r="3647" spans="1:5" outlineLevel="2" x14ac:dyDescent="0.2">
      <c r="A3647" s="29">
        <v>44035</v>
      </c>
      <c r="B3647" s="1" t="s">
        <v>783</v>
      </c>
      <c r="C3647" s="2">
        <v>47.15</v>
      </c>
      <c r="D3647" s="5" t="str">
        <f t="shared" si="56"/>
        <v/>
      </c>
      <c r="E3647" t="s">
        <v>86</v>
      </c>
    </row>
    <row r="3648" spans="1:5" ht="15.75" outlineLevel="1" x14ac:dyDescent="0.25">
      <c r="A3648" s="25">
        <f>A3647</f>
        <v>44035</v>
      </c>
      <c r="B3648" s="26" t="str">
        <f>B3647</f>
        <v>NANCY BRADLEY</v>
      </c>
      <c r="C3648" s="24">
        <f>SUBTOTAL(9,C3647:C3647)</f>
        <v>47.15</v>
      </c>
      <c r="D3648" s="24" t="s">
        <v>1012</v>
      </c>
    </row>
    <row r="3649" spans="1:5" outlineLevel="2" x14ac:dyDescent="0.2">
      <c r="A3649" s="29">
        <v>44035</v>
      </c>
      <c r="B3649" s="1" t="s">
        <v>784</v>
      </c>
      <c r="C3649" s="2">
        <v>48.95</v>
      </c>
      <c r="D3649" s="5" t="str">
        <f t="shared" si="56"/>
        <v/>
      </c>
      <c r="E3649" t="s">
        <v>83</v>
      </c>
    </row>
    <row r="3650" spans="1:5" ht="15.75" outlineLevel="1" x14ac:dyDescent="0.25">
      <c r="A3650" s="25">
        <f>A3649</f>
        <v>44035</v>
      </c>
      <c r="B3650" s="26" t="str">
        <f>B3649</f>
        <v>PATRICIA NEIPER</v>
      </c>
      <c r="C3650" s="24">
        <f>SUBTOTAL(9,C3649:C3649)</f>
        <v>48.95</v>
      </c>
      <c r="D3650" s="24" t="s">
        <v>1012</v>
      </c>
    </row>
    <row r="3651" spans="1:5" outlineLevel="2" x14ac:dyDescent="0.2">
      <c r="A3651" s="29">
        <v>44035</v>
      </c>
      <c r="B3651" s="1" t="s">
        <v>785</v>
      </c>
      <c r="C3651" s="2">
        <v>37.4</v>
      </c>
      <c r="D3651" s="5" t="str">
        <f t="shared" si="56"/>
        <v/>
      </c>
      <c r="E3651" t="s">
        <v>86</v>
      </c>
    </row>
    <row r="3652" spans="1:5" ht="15.75" outlineLevel="1" x14ac:dyDescent="0.25">
      <c r="A3652" s="25">
        <f>A3651</f>
        <v>44035</v>
      </c>
      <c r="B3652" s="26" t="str">
        <f>B3651</f>
        <v>PATRICK LECLAIR</v>
      </c>
      <c r="C3652" s="24">
        <f>SUBTOTAL(9,C3651:C3651)</f>
        <v>37.4</v>
      </c>
      <c r="D3652" s="24" t="s">
        <v>1012</v>
      </c>
    </row>
    <row r="3653" spans="1:5" outlineLevel="2" x14ac:dyDescent="0.2">
      <c r="A3653" s="29">
        <v>44035</v>
      </c>
      <c r="B3653" s="1" t="s">
        <v>786</v>
      </c>
      <c r="C3653" s="2">
        <v>117.3</v>
      </c>
      <c r="D3653" s="5" t="str">
        <f t="shared" si="56"/>
        <v/>
      </c>
      <c r="E3653" t="s">
        <v>86</v>
      </c>
    </row>
    <row r="3654" spans="1:5" ht="15.75" outlineLevel="1" x14ac:dyDescent="0.25">
      <c r="A3654" s="25">
        <f>A3653</f>
        <v>44035</v>
      </c>
      <c r="B3654" s="26" t="str">
        <f>B3653</f>
        <v>ROBERT MORENO</v>
      </c>
      <c r="C3654" s="24">
        <f>SUBTOTAL(9,C3653:C3653)</f>
        <v>117.3</v>
      </c>
      <c r="D3654" s="24" t="s">
        <v>1012</v>
      </c>
    </row>
    <row r="3655" spans="1:5" outlineLevel="2" x14ac:dyDescent="0.2">
      <c r="A3655" s="29">
        <v>44035</v>
      </c>
      <c r="B3655" s="1" t="s">
        <v>422</v>
      </c>
      <c r="C3655" s="2">
        <v>150.08000000000001</v>
      </c>
      <c r="D3655" s="5" t="str">
        <f t="shared" si="56"/>
        <v/>
      </c>
      <c r="E3655" t="s">
        <v>86</v>
      </c>
    </row>
    <row r="3656" spans="1:5" ht="15.75" outlineLevel="1" x14ac:dyDescent="0.25">
      <c r="A3656" s="25">
        <f>A3655</f>
        <v>44035</v>
      </c>
      <c r="B3656" s="26" t="str">
        <f>B3655</f>
        <v>RONALD GALL</v>
      </c>
      <c r="C3656" s="24">
        <f>SUBTOTAL(9,C3655:C3655)</f>
        <v>150.08000000000001</v>
      </c>
      <c r="D3656" s="24" t="s">
        <v>1012</v>
      </c>
    </row>
    <row r="3657" spans="1:5" outlineLevel="2" x14ac:dyDescent="0.2">
      <c r="A3657" s="29">
        <v>44035</v>
      </c>
      <c r="B3657" s="1" t="s">
        <v>787</v>
      </c>
      <c r="C3657" s="2">
        <v>45.25</v>
      </c>
      <c r="D3657" s="5" t="str">
        <f t="shared" ref="D3657:D3719" si="57">IF(E3657="","TOTAL","")</f>
        <v/>
      </c>
      <c r="E3657" t="s">
        <v>63</v>
      </c>
    </row>
    <row r="3658" spans="1:5" ht="15.75" outlineLevel="1" x14ac:dyDescent="0.25">
      <c r="A3658" s="25">
        <f>A3657</f>
        <v>44035</v>
      </c>
      <c r="B3658" s="26" t="str">
        <f>B3657</f>
        <v>SAMANTHA RIDENHOUR</v>
      </c>
      <c r="C3658" s="24">
        <f>SUBTOTAL(9,C3657:C3657)</f>
        <v>45.25</v>
      </c>
      <c r="D3658" s="24" t="s">
        <v>1012</v>
      </c>
    </row>
    <row r="3659" spans="1:5" outlineLevel="2" x14ac:dyDescent="0.2">
      <c r="A3659" s="29">
        <v>44035</v>
      </c>
      <c r="B3659" s="1" t="s">
        <v>788</v>
      </c>
      <c r="C3659" s="2">
        <v>10</v>
      </c>
      <c r="D3659" s="5" t="str">
        <f t="shared" si="57"/>
        <v/>
      </c>
      <c r="E3659" t="s">
        <v>65</v>
      </c>
    </row>
    <row r="3660" spans="1:5" ht="15.75" outlineLevel="1" x14ac:dyDescent="0.25">
      <c r="A3660" s="25">
        <f>A3659</f>
        <v>44035</v>
      </c>
      <c r="B3660" s="26" t="str">
        <f>B3659</f>
        <v>ENCOMPASS SUPPLY CHAIN SOLUTIONS INC</v>
      </c>
      <c r="C3660" s="24">
        <f>SUBTOTAL(9,C3659:C3659)</f>
        <v>10</v>
      </c>
      <c r="D3660" s="24" t="s">
        <v>1012</v>
      </c>
    </row>
    <row r="3661" spans="1:5" outlineLevel="2" x14ac:dyDescent="0.2">
      <c r="A3661" s="29">
        <v>44035</v>
      </c>
      <c r="B3661" s="1" t="s">
        <v>788</v>
      </c>
      <c r="C3661" s="2">
        <v>250.95</v>
      </c>
      <c r="D3661" s="5" t="str">
        <f t="shared" si="57"/>
        <v/>
      </c>
      <c r="E3661" t="s">
        <v>65</v>
      </c>
    </row>
    <row r="3662" spans="1:5" ht="15.75" outlineLevel="1" x14ac:dyDescent="0.25">
      <c r="A3662" s="25">
        <f>A3661</f>
        <v>44035</v>
      </c>
      <c r="B3662" s="26" t="str">
        <f>B3661</f>
        <v>ENCOMPASS SUPPLY CHAIN SOLUTIONS INC</v>
      </c>
      <c r="C3662" s="24">
        <f>SUBTOTAL(9,C3661:C3661)</f>
        <v>250.95</v>
      </c>
      <c r="D3662" s="24" t="s">
        <v>1012</v>
      </c>
    </row>
    <row r="3663" spans="1:5" outlineLevel="2" x14ac:dyDescent="0.2">
      <c r="A3663" s="29">
        <v>44035</v>
      </c>
      <c r="B3663" s="1" t="s">
        <v>123</v>
      </c>
      <c r="C3663" s="2">
        <v>94.09</v>
      </c>
      <c r="D3663" s="5" t="str">
        <f t="shared" si="57"/>
        <v/>
      </c>
      <c r="E3663" t="s">
        <v>67</v>
      </c>
    </row>
    <row r="3664" spans="1:5" ht="15.75" outlineLevel="1" x14ac:dyDescent="0.25">
      <c r="A3664" s="25">
        <f>A3663</f>
        <v>44035</v>
      </c>
      <c r="B3664" s="26" t="str">
        <f>B3663</f>
        <v>EWING IRRIGATION</v>
      </c>
      <c r="C3664" s="24">
        <f>SUBTOTAL(9,C3663:C3663)</f>
        <v>94.09</v>
      </c>
      <c r="D3664" s="24" t="s">
        <v>1012</v>
      </c>
    </row>
    <row r="3665" spans="1:5" outlineLevel="2" x14ac:dyDescent="0.2">
      <c r="A3665" s="29">
        <v>44035</v>
      </c>
      <c r="B3665" s="1" t="s">
        <v>789</v>
      </c>
      <c r="C3665" s="2">
        <v>253.05</v>
      </c>
      <c r="D3665" s="5" t="str">
        <f t="shared" si="57"/>
        <v/>
      </c>
      <c r="E3665" t="s">
        <v>63</v>
      </c>
    </row>
    <row r="3666" spans="1:5" ht="15.75" outlineLevel="1" x14ac:dyDescent="0.25">
      <c r="A3666" s="25">
        <f>A3665</f>
        <v>44035</v>
      </c>
      <c r="B3666" s="26" t="str">
        <f>B3665</f>
        <v>GARY EZMERLIAN</v>
      </c>
      <c r="C3666" s="24">
        <f>SUBTOTAL(9,C3665:C3665)</f>
        <v>253.05</v>
      </c>
      <c r="D3666" s="24" t="s">
        <v>1012</v>
      </c>
    </row>
    <row r="3667" spans="1:5" outlineLevel="2" x14ac:dyDescent="0.2">
      <c r="A3667" s="29">
        <v>44035</v>
      </c>
      <c r="B3667" s="1" t="s">
        <v>151</v>
      </c>
      <c r="C3667" s="2">
        <v>219.98</v>
      </c>
      <c r="D3667" s="5" t="str">
        <f t="shared" si="57"/>
        <v/>
      </c>
      <c r="E3667" t="s">
        <v>186</v>
      </c>
    </row>
    <row r="3668" spans="1:5" outlineLevel="2" x14ac:dyDescent="0.2">
      <c r="A3668" s="29">
        <v>44035</v>
      </c>
      <c r="B3668" s="1" t="s">
        <v>151</v>
      </c>
      <c r="C3668" s="2">
        <v>580</v>
      </c>
      <c r="D3668" s="5" t="str">
        <f t="shared" si="57"/>
        <v/>
      </c>
      <c r="E3668" t="s">
        <v>67</v>
      </c>
    </row>
    <row r="3669" spans="1:5" outlineLevel="2" x14ac:dyDescent="0.2">
      <c r="A3669" s="29">
        <v>44035</v>
      </c>
      <c r="B3669" s="1" t="s">
        <v>151</v>
      </c>
      <c r="C3669" s="2">
        <v>2059.84</v>
      </c>
      <c r="D3669" s="5" t="str">
        <f t="shared" si="57"/>
        <v/>
      </c>
      <c r="E3669" t="s">
        <v>67</v>
      </c>
    </row>
    <row r="3670" spans="1:5" outlineLevel="2" x14ac:dyDescent="0.2">
      <c r="A3670" s="29">
        <v>44035</v>
      </c>
      <c r="B3670" s="1" t="s">
        <v>151</v>
      </c>
      <c r="C3670" s="2">
        <v>249.9</v>
      </c>
      <c r="D3670" s="5" t="str">
        <f t="shared" si="57"/>
        <v/>
      </c>
      <c r="E3670" t="s">
        <v>67</v>
      </c>
    </row>
    <row r="3671" spans="1:5" ht="15.75" outlineLevel="1" x14ac:dyDescent="0.25">
      <c r="A3671" s="25">
        <f>A3670</f>
        <v>44035</v>
      </c>
      <c r="B3671" s="26" t="str">
        <f>B3670</f>
        <v>FASTENAL COMPANY</v>
      </c>
      <c r="C3671" s="24">
        <f>SUBTOTAL(9,C3667:C3670)</f>
        <v>3109.7200000000003</v>
      </c>
      <c r="D3671" s="24" t="s">
        <v>1012</v>
      </c>
    </row>
    <row r="3672" spans="1:5" outlineLevel="2" x14ac:dyDescent="0.2">
      <c r="A3672" s="29">
        <v>44035</v>
      </c>
      <c r="B3672" s="1" t="s">
        <v>326</v>
      </c>
      <c r="C3672" s="2">
        <v>152</v>
      </c>
      <c r="D3672" s="5" t="str">
        <f t="shared" si="57"/>
        <v/>
      </c>
      <c r="E3672" t="s">
        <v>79</v>
      </c>
    </row>
    <row r="3673" spans="1:5" ht="15.75" outlineLevel="1" x14ac:dyDescent="0.25">
      <c r="A3673" s="25">
        <f>A3672</f>
        <v>44035</v>
      </c>
      <c r="B3673" s="26" t="str">
        <f>B3672</f>
        <v>FASTSIGNS</v>
      </c>
      <c r="C3673" s="24">
        <f>SUBTOTAL(9,C3672:C3672)</f>
        <v>152</v>
      </c>
      <c r="D3673" s="24" t="s">
        <v>1012</v>
      </c>
    </row>
    <row r="3674" spans="1:5" outlineLevel="2" x14ac:dyDescent="0.2">
      <c r="A3674" s="29">
        <v>44035</v>
      </c>
      <c r="B3674" s="1" t="s">
        <v>116</v>
      </c>
      <c r="C3674" s="2">
        <v>26.5</v>
      </c>
      <c r="D3674" s="5" t="str">
        <f t="shared" si="57"/>
        <v/>
      </c>
      <c r="E3674" t="s">
        <v>67</v>
      </c>
    </row>
    <row r="3675" spans="1:5" outlineLevel="2" x14ac:dyDescent="0.2">
      <c r="A3675" s="29">
        <v>44035</v>
      </c>
      <c r="B3675" s="1" t="s">
        <v>116</v>
      </c>
      <c r="C3675" s="2">
        <v>64.31</v>
      </c>
      <c r="D3675" s="5" t="str">
        <f t="shared" si="57"/>
        <v/>
      </c>
      <c r="E3675" t="s">
        <v>67</v>
      </c>
    </row>
    <row r="3676" spans="1:5" outlineLevel="2" x14ac:dyDescent="0.2">
      <c r="A3676" s="29">
        <v>44035</v>
      </c>
      <c r="B3676" s="1" t="s">
        <v>116</v>
      </c>
      <c r="C3676" s="2">
        <v>39.78</v>
      </c>
      <c r="D3676" s="5" t="str">
        <f t="shared" si="57"/>
        <v/>
      </c>
      <c r="E3676" t="s">
        <v>67</v>
      </c>
    </row>
    <row r="3677" spans="1:5" outlineLevel="2" x14ac:dyDescent="0.2">
      <c r="A3677" s="29">
        <v>44035</v>
      </c>
      <c r="B3677" s="1" t="s">
        <v>116</v>
      </c>
      <c r="C3677" s="2">
        <v>44.22</v>
      </c>
      <c r="D3677" s="5" t="str">
        <f t="shared" si="57"/>
        <v/>
      </c>
      <c r="E3677" t="s">
        <v>67</v>
      </c>
    </row>
    <row r="3678" spans="1:5" outlineLevel="2" x14ac:dyDescent="0.2">
      <c r="A3678" s="29">
        <v>44035</v>
      </c>
      <c r="B3678" s="1" t="s">
        <v>116</v>
      </c>
      <c r="C3678" s="2">
        <v>87.81</v>
      </c>
      <c r="D3678" s="5" t="str">
        <f t="shared" si="57"/>
        <v/>
      </c>
      <c r="E3678" t="s">
        <v>67</v>
      </c>
    </row>
    <row r="3679" spans="1:5" ht="15.75" outlineLevel="1" x14ac:dyDescent="0.25">
      <c r="A3679" s="25">
        <f>A3678</f>
        <v>44035</v>
      </c>
      <c r="B3679" s="26" t="str">
        <f>B3678</f>
        <v>FERGUSON ENTERPRISES INC</v>
      </c>
      <c r="C3679" s="24">
        <f>SUBTOTAL(9,C3674:C3678)</f>
        <v>262.62</v>
      </c>
      <c r="D3679" s="24" t="s">
        <v>1012</v>
      </c>
    </row>
    <row r="3680" spans="1:5" outlineLevel="2" x14ac:dyDescent="0.2">
      <c r="A3680" s="29">
        <v>44035</v>
      </c>
      <c r="B3680" s="1" t="s">
        <v>286</v>
      </c>
      <c r="C3680" s="2">
        <v>37867.5</v>
      </c>
      <c r="D3680" s="5" t="str">
        <f t="shared" si="57"/>
        <v/>
      </c>
      <c r="E3680" t="s">
        <v>394</v>
      </c>
    </row>
    <row r="3681" spans="1:5" ht="15.75" outlineLevel="1" x14ac:dyDescent="0.25">
      <c r="A3681" s="25">
        <f>A3680</f>
        <v>44035</v>
      </c>
      <c r="B3681" s="26" t="str">
        <f>B3680</f>
        <v>FLIPPEN GROUP LLC</v>
      </c>
      <c r="C3681" s="24">
        <f>SUBTOTAL(9,C3680:C3680)</f>
        <v>37867.5</v>
      </c>
      <c r="D3681" s="24" t="s">
        <v>1012</v>
      </c>
    </row>
    <row r="3682" spans="1:5" outlineLevel="2" x14ac:dyDescent="0.2">
      <c r="A3682" s="29">
        <v>44035</v>
      </c>
      <c r="B3682" s="1" t="s">
        <v>286</v>
      </c>
      <c r="C3682" s="2">
        <v>295</v>
      </c>
      <c r="D3682" s="5" t="str">
        <f t="shared" si="57"/>
        <v/>
      </c>
      <c r="E3682" t="s">
        <v>68</v>
      </c>
    </row>
    <row r="3683" spans="1:5" ht="15.75" outlineLevel="1" x14ac:dyDescent="0.25">
      <c r="A3683" s="25">
        <f>A3682</f>
        <v>44035</v>
      </c>
      <c r="B3683" s="26" t="str">
        <f>B3682</f>
        <v>FLIPPEN GROUP LLC</v>
      </c>
      <c r="C3683" s="24">
        <f>SUBTOTAL(9,C3682:C3682)</f>
        <v>295</v>
      </c>
      <c r="D3683" s="24" t="s">
        <v>1012</v>
      </c>
    </row>
    <row r="3684" spans="1:5" outlineLevel="2" x14ac:dyDescent="0.2">
      <c r="A3684" s="29">
        <v>44035</v>
      </c>
      <c r="B3684" s="1" t="s">
        <v>413</v>
      </c>
      <c r="C3684" s="2">
        <v>1500</v>
      </c>
      <c r="D3684" s="5" t="str">
        <f t="shared" si="57"/>
        <v/>
      </c>
      <c r="E3684" t="s">
        <v>497</v>
      </c>
    </row>
    <row r="3685" spans="1:5" ht="15.75" outlineLevel="1" x14ac:dyDescent="0.25">
      <c r="A3685" s="25">
        <f>A3684</f>
        <v>44035</v>
      </c>
      <c r="B3685" s="26" t="str">
        <f>B3684</f>
        <v>CHRISTINE FONSECA</v>
      </c>
      <c r="C3685" s="24">
        <f>SUBTOTAL(9,C3684:C3684)</f>
        <v>1500</v>
      </c>
      <c r="D3685" s="24" t="s">
        <v>1012</v>
      </c>
    </row>
    <row r="3686" spans="1:5" outlineLevel="2" x14ac:dyDescent="0.2">
      <c r="A3686" s="29">
        <v>44035</v>
      </c>
      <c r="B3686" s="1" t="s">
        <v>413</v>
      </c>
      <c r="C3686" s="2">
        <v>1500</v>
      </c>
      <c r="D3686" s="5" t="str">
        <f t="shared" si="57"/>
        <v/>
      </c>
      <c r="E3686" t="s">
        <v>497</v>
      </c>
    </row>
    <row r="3687" spans="1:5" ht="15.75" outlineLevel="1" x14ac:dyDescent="0.25">
      <c r="A3687" s="25">
        <f>A3686</f>
        <v>44035</v>
      </c>
      <c r="B3687" s="26" t="str">
        <f>B3686</f>
        <v>CHRISTINE FONSECA</v>
      </c>
      <c r="C3687" s="24">
        <f>SUBTOTAL(9,C3686:C3686)</f>
        <v>1500</v>
      </c>
      <c r="D3687" s="24" t="s">
        <v>1012</v>
      </c>
    </row>
    <row r="3688" spans="1:5" outlineLevel="2" x14ac:dyDescent="0.2">
      <c r="A3688" s="29">
        <v>44035</v>
      </c>
      <c r="B3688" s="1" t="s">
        <v>790</v>
      </c>
      <c r="C3688" s="2">
        <v>1380</v>
      </c>
      <c r="D3688" s="5" t="str">
        <f t="shared" si="57"/>
        <v/>
      </c>
      <c r="E3688" t="s">
        <v>66</v>
      </c>
    </row>
    <row r="3689" spans="1:5" ht="15.75" outlineLevel="1" x14ac:dyDescent="0.25">
      <c r="A3689" s="25">
        <f>A3688</f>
        <v>44035</v>
      </c>
      <c r="B3689" s="26" t="str">
        <f>B3688</f>
        <v>FORDE-FERRIER LLC</v>
      </c>
      <c r="C3689" s="24">
        <f>SUBTOTAL(9,C3688:C3688)</f>
        <v>1380</v>
      </c>
      <c r="D3689" s="24" t="s">
        <v>1012</v>
      </c>
    </row>
    <row r="3690" spans="1:5" outlineLevel="2" x14ac:dyDescent="0.2">
      <c r="A3690" s="29">
        <v>44035</v>
      </c>
      <c r="B3690" s="1" t="s">
        <v>412</v>
      </c>
      <c r="C3690" s="2">
        <v>232.5</v>
      </c>
      <c r="D3690" s="5" t="str">
        <f t="shared" si="57"/>
        <v/>
      </c>
      <c r="E3690" t="s">
        <v>71</v>
      </c>
    </row>
    <row r="3691" spans="1:5" outlineLevel="2" x14ac:dyDescent="0.2">
      <c r="A3691" s="29">
        <v>44035</v>
      </c>
      <c r="B3691" s="1" t="s">
        <v>412</v>
      </c>
      <c r="C3691" s="2">
        <v>180</v>
      </c>
      <c r="D3691" s="5" t="str">
        <f t="shared" si="57"/>
        <v/>
      </c>
      <c r="E3691" t="s">
        <v>71</v>
      </c>
    </row>
    <row r="3692" spans="1:5" outlineLevel="2" x14ac:dyDescent="0.2">
      <c r="A3692" s="29">
        <v>44035</v>
      </c>
      <c r="B3692" s="1" t="s">
        <v>412</v>
      </c>
      <c r="C3692" s="2">
        <v>180</v>
      </c>
      <c r="D3692" s="5" t="str">
        <f t="shared" si="57"/>
        <v/>
      </c>
      <c r="E3692" t="s">
        <v>71</v>
      </c>
    </row>
    <row r="3693" spans="1:5" outlineLevel="2" x14ac:dyDescent="0.2">
      <c r="A3693" s="29">
        <v>44035</v>
      </c>
      <c r="B3693" s="1" t="s">
        <v>412</v>
      </c>
      <c r="C3693" s="2">
        <v>9590</v>
      </c>
      <c r="D3693" s="5" t="str">
        <f t="shared" si="57"/>
        <v/>
      </c>
      <c r="E3693" t="s">
        <v>72</v>
      </c>
    </row>
    <row r="3694" spans="1:5" ht="15.75" outlineLevel="1" x14ac:dyDescent="0.25">
      <c r="A3694" s="25">
        <f>A3693</f>
        <v>44035</v>
      </c>
      <c r="B3694" s="26" t="str">
        <f>B3693</f>
        <v>FORT BEND BATTERY &amp; GOLF CARTS</v>
      </c>
      <c r="C3694" s="24">
        <f>SUBTOTAL(9,C3690:C3693)</f>
        <v>10182.5</v>
      </c>
      <c r="D3694" s="24" t="s">
        <v>1012</v>
      </c>
    </row>
    <row r="3695" spans="1:5" outlineLevel="2" x14ac:dyDescent="0.2">
      <c r="A3695" s="29">
        <v>44035</v>
      </c>
      <c r="B3695" s="1" t="s">
        <v>378</v>
      </c>
      <c r="C3695" s="2">
        <v>1663.6</v>
      </c>
      <c r="D3695" s="5" t="str">
        <f t="shared" si="57"/>
        <v/>
      </c>
      <c r="E3695" t="s">
        <v>85</v>
      </c>
    </row>
    <row r="3696" spans="1:5" ht="15.75" outlineLevel="1" x14ac:dyDescent="0.25">
      <c r="A3696" s="25">
        <f>A3695</f>
        <v>44035</v>
      </c>
      <c r="B3696" s="26" t="str">
        <f>B3695</f>
        <v>FORT BEND MUD #58</v>
      </c>
      <c r="C3696" s="24">
        <f>SUBTOTAL(9,C3695:C3695)</f>
        <v>1663.6</v>
      </c>
      <c r="D3696" s="24" t="s">
        <v>1012</v>
      </c>
    </row>
    <row r="3697" spans="1:5" outlineLevel="2" x14ac:dyDescent="0.2">
      <c r="A3697" s="29">
        <v>44035</v>
      </c>
      <c r="B3697" s="1" t="s">
        <v>217</v>
      </c>
      <c r="C3697" s="2">
        <v>100</v>
      </c>
      <c r="D3697" s="5" t="str">
        <f t="shared" si="57"/>
        <v/>
      </c>
      <c r="E3697" t="s">
        <v>85</v>
      </c>
    </row>
    <row r="3698" spans="1:5" outlineLevel="2" x14ac:dyDescent="0.2">
      <c r="A3698" s="29">
        <v>44035</v>
      </c>
      <c r="B3698" s="1" t="s">
        <v>217</v>
      </c>
      <c r="C3698" s="2">
        <v>1195.6500000000001</v>
      </c>
      <c r="D3698" s="5" t="str">
        <f t="shared" si="57"/>
        <v/>
      </c>
      <c r="E3698" t="s">
        <v>85</v>
      </c>
    </row>
    <row r="3699" spans="1:5" ht="15.75" outlineLevel="1" x14ac:dyDescent="0.25">
      <c r="A3699" s="25">
        <f>A3698</f>
        <v>44035</v>
      </c>
      <c r="B3699" s="26" t="str">
        <f>B3698</f>
        <v>FORT BEND COUNTY MUD # 57</v>
      </c>
      <c r="C3699" s="24">
        <f>SUBTOTAL(9,C3697:C3698)</f>
        <v>1295.6500000000001</v>
      </c>
      <c r="D3699" s="24" t="s">
        <v>1012</v>
      </c>
    </row>
    <row r="3700" spans="1:5" outlineLevel="2" x14ac:dyDescent="0.2">
      <c r="A3700" s="29">
        <v>44035</v>
      </c>
      <c r="B3700" s="1" t="s">
        <v>108</v>
      </c>
      <c r="C3700" s="2">
        <v>11.1</v>
      </c>
      <c r="D3700" s="5" t="str">
        <f t="shared" si="57"/>
        <v/>
      </c>
      <c r="E3700" t="s">
        <v>85</v>
      </c>
    </row>
    <row r="3701" spans="1:5" outlineLevel="2" x14ac:dyDescent="0.2">
      <c r="A3701" s="29">
        <v>44035</v>
      </c>
      <c r="B3701" s="1" t="s">
        <v>108</v>
      </c>
      <c r="C3701" s="2">
        <v>805.6</v>
      </c>
      <c r="D3701" s="5" t="str">
        <f t="shared" si="57"/>
        <v/>
      </c>
      <c r="E3701" t="s">
        <v>85</v>
      </c>
    </row>
    <row r="3702" spans="1:5" outlineLevel="2" x14ac:dyDescent="0.2">
      <c r="A3702" s="29">
        <v>44035</v>
      </c>
      <c r="B3702" s="1" t="s">
        <v>108</v>
      </c>
      <c r="C3702" s="2">
        <v>602.21</v>
      </c>
      <c r="D3702" s="5" t="str">
        <f t="shared" si="57"/>
        <v/>
      </c>
      <c r="E3702" t="s">
        <v>85</v>
      </c>
    </row>
    <row r="3703" spans="1:5" outlineLevel="2" x14ac:dyDescent="0.2">
      <c r="A3703" s="29">
        <v>44035</v>
      </c>
      <c r="B3703" s="1" t="s">
        <v>108</v>
      </c>
      <c r="C3703" s="2">
        <v>387.32</v>
      </c>
      <c r="D3703" s="5" t="str">
        <f t="shared" si="57"/>
        <v/>
      </c>
      <c r="E3703" t="s">
        <v>85</v>
      </c>
    </row>
    <row r="3704" spans="1:5" ht="15.75" outlineLevel="1" x14ac:dyDescent="0.25">
      <c r="A3704" s="25">
        <f>A3703</f>
        <v>44035</v>
      </c>
      <c r="B3704" s="26" t="str">
        <f>B3703</f>
        <v>FORT BEND MUD 124</v>
      </c>
      <c r="C3704" s="24">
        <f>SUBTOTAL(9,C3700:C3703)</f>
        <v>1806.23</v>
      </c>
      <c r="D3704" s="24" t="s">
        <v>1012</v>
      </c>
    </row>
    <row r="3705" spans="1:5" outlineLevel="2" x14ac:dyDescent="0.2">
      <c r="A3705" s="29">
        <v>44035</v>
      </c>
      <c r="B3705" s="1" t="s">
        <v>244</v>
      </c>
      <c r="C3705" s="2">
        <v>428.2</v>
      </c>
      <c r="D3705" s="5" t="str">
        <f t="shared" si="57"/>
        <v/>
      </c>
      <c r="E3705" t="s">
        <v>85</v>
      </c>
    </row>
    <row r="3706" spans="1:5" ht="15.75" outlineLevel="1" x14ac:dyDescent="0.25">
      <c r="A3706" s="25">
        <f>A3705</f>
        <v>44035</v>
      </c>
      <c r="B3706" s="26" t="str">
        <f>B3705</f>
        <v>FORT BEND MUD #34</v>
      </c>
      <c r="C3706" s="24">
        <f>SUBTOTAL(9,C3705:C3705)</f>
        <v>428.2</v>
      </c>
      <c r="D3706" s="24" t="s">
        <v>1012</v>
      </c>
    </row>
    <row r="3707" spans="1:5" outlineLevel="2" x14ac:dyDescent="0.2">
      <c r="A3707" s="29">
        <v>44035</v>
      </c>
      <c r="B3707" s="1" t="s">
        <v>791</v>
      </c>
      <c r="C3707" s="2">
        <v>450</v>
      </c>
      <c r="D3707" s="5" t="str">
        <f t="shared" si="57"/>
        <v/>
      </c>
      <c r="E3707" t="s">
        <v>81</v>
      </c>
    </row>
    <row r="3708" spans="1:5" ht="15.75" outlineLevel="1" x14ac:dyDescent="0.25">
      <c r="A3708" s="25">
        <f>A3707</f>
        <v>44035</v>
      </c>
      <c r="B3708" s="26" t="str">
        <f>B3707</f>
        <v>GLADSTONE INC</v>
      </c>
      <c r="C3708" s="24">
        <f>SUBTOTAL(9,C3707:C3707)</f>
        <v>450</v>
      </c>
      <c r="D3708" s="24" t="s">
        <v>1012</v>
      </c>
    </row>
    <row r="3709" spans="1:5" outlineLevel="2" x14ac:dyDescent="0.2">
      <c r="A3709" s="29">
        <v>44035</v>
      </c>
      <c r="B3709" s="1" t="s">
        <v>27</v>
      </c>
      <c r="C3709" s="2">
        <v>169</v>
      </c>
      <c r="D3709" s="5" t="str">
        <f t="shared" si="57"/>
        <v/>
      </c>
      <c r="E3709" t="s">
        <v>67</v>
      </c>
    </row>
    <row r="3710" spans="1:5" outlineLevel="2" x14ac:dyDescent="0.2">
      <c r="A3710" s="29">
        <v>44035</v>
      </c>
      <c r="B3710" s="1" t="s">
        <v>27</v>
      </c>
      <c r="C3710" s="2">
        <v>9.9600000000000009</v>
      </c>
      <c r="D3710" s="5" t="str">
        <f t="shared" si="57"/>
        <v/>
      </c>
      <c r="E3710" t="s">
        <v>67</v>
      </c>
    </row>
    <row r="3711" spans="1:5" outlineLevel="2" x14ac:dyDescent="0.2">
      <c r="A3711" s="29">
        <v>44035</v>
      </c>
      <c r="B3711" s="1" t="s">
        <v>27</v>
      </c>
      <c r="C3711" s="2">
        <v>57.4</v>
      </c>
      <c r="D3711" s="5" t="str">
        <f t="shared" si="57"/>
        <v/>
      </c>
      <c r="E3711" t="s">
        <v>67</v>
      </c>
    </row>
    <row r="3712" spans="1:5" outlineLevel="2" x14ac:dyDescent="0.2">
      <c r="A3712" s="29">
        <v>44035</v>
      </c>
      <c r="B3712" s="1" t="s">
        <v>27</v>
      </c>
      <c r="C3712" s="2">
        <v>73.650000000000006</v>
      </c>
      <c r="D3712" s="5" t="str">
        <f t="shared" si="57"/>
        <v/>
      </c>
      <c r="E3712" t="s">
        <v>67</v>
      </c>
    </row>
    <row r="3713" spans="1:5" ht="15.75" outlineLevel="1" x14ac:dyDescent="0.25">
      <c r="A3713" s="25">
        <f>A3712</f>
        <v>44035</v>
      </c>
      <c r="B3713" s="26" t="str">
        <f>B3712</f>
        <v>GRAINGER INC</v>
      </c>
      <c r="C3713" s="24">
        <f>SUBTOTAL(9,C3709:C3712)</f>
        <v>310.01</v>
      </c>
      <c r="D3713" s="24" t="s">
        <v>1012</v>
      </c>
    </row>
    <row r="3714" spans="1:5" outlineLevel="2" x14ac:dyDescent="0.2">
      <c r="A3714" s="29">
        <v>44035</v>
      </c>
      <c r="B3714" s="1" t="s">
        <v>470</v>
      </c>
      <c r="C3714" s="2">
        <v>291.42</v>
      </c>
      <c r="D3714" s="5" t="str">
        <f t="shared" si="57"/>
        <v/>
      </c>
      <c r="E3714" t="s">
        <v>67</v>
      </c>
    </row>
    <row r="3715" spans="1:5" ht="15.75" outlineLevel="1" x14ac:dyDescent="0.25">
      <c r="A3715" s="25">
        <f>A3714</f>
        <v>44035</v>
      </c>
      <c r="B3715" s="26" t="str">
        <f>B3714</f>
        <v>GRAYBAR</v>
      </c>
      <c r="C3715" s="24">
        <f>SUBTOTAL(9,C3714:C3714)</f>
        <v>291.42</v>
      </c>
      <c r="D3715" s="24" t="s">
        <v>1012</v>
      </c>
    </row>
    <row r="3716" spans="1:5" outlineLevel="2" x14ac:dyDescent="0.2">
      <c r="A3716" s="29">
        <v>44035</v>
      </c>
      <c r="B3716" s="1" t="s">
        <v>288</v>
      </c>
      <c r="C3716" s="2">
        <v>315</v>
      </c>
      <c r="D3716" s="5" t="str">
        <f t="shared" si="57"/>
        <v/>
      </c>
      <c r="E3716" t="s">
        <v>65</v>
      </c>
    </row>
    <row r="3717" spans="1:5" outlineLevel="2" x14ac:dyDescent="0.2">
      <c r="A3717" s="29">
        <v>44035</v>
      </c>
      <c r="B3717" s="1" t="s">
        <v>288</v>
      </c>
      <c r="C3717" s="2">
        <v>259</v>
      </c>
      <c r="D3717" s="5" t="str">
        <f t="shared" si="57"/>
        <v/>
      </c>
      <c r="E3717" t="s">
        <v>65</v>
      </c>
    </row>
    <row r="3718" spans="1:5" ht="15.75" outlineLevel="1" x14ac:dyDescent="0.25">
      <c r="A3718" s="25">
        <f>A3717</f>
        <v>44035</v>
      </c>
      <c r="B3718" s="26" t="str">
        <f>B3717</f>
        <v>UNIVERSAL MELODY SERVICES LLC</v>
      </c>
      <c r="C3718" s="24">
        <f>SUBTOTAL(9,C3716:C3717)</f>
        <v>574</v>
      </c>
      <c r="D3718" s="24" t="s">
        <v>1012</v>
      </c>
    </row>
    <row r="3719" spans="1:5" outlineLevel="2" x14ac:dyDescent="0.2">
      <c r="A3719" s="29">
        <v>44035</v>
      </c>
      <c r="B3719" s="1" t="s">
        <v>792</v>
      </c>
      <c r="C3719" s="2">
        <v>10556</v>
      </c>
      <c r="D3719" s="5" t="str">
        <f t="shared" si="57"/>
        <v/>
      </c>
      <c r="E3719" t="s">
        <v>63</v>
      </c>
    </row>
    <row r="3720" spans="1:5" ht="15.75" outlineLevel="1" x14ac:dyDescent="0.25">
      <c r="A3720" s="25">
        <f>A3719</f>
        <v>44035</v>
      </c>
      <c r="B3720" s="26" t="str">
        <f>B3719</f>
        <v>HCDE</v>
      </c>
      <c r="C3720" s="24">
        <f>SUBTOTAL(9,C3719:C3719)</f>
        <v>10556</v>
      </c>
      <c r="D3720" s="24" t="s">
        <v>1012</v>
      </c>
    </row>
    <row r="3721" spans="1:5" outlineLevel="2" x14ac:dyDescent="0.2">
      <c r="A3721" s="29">
        <v>44035</v>
      </c>
      <c r="B3721" s="1" t="s">
        <v>117</v>
      </c>
      <c r="C3721" s="2">
        <v>202.2</v>
      </c>
      <c r="D3721" s="5" t="str">
        <f t="shared" ref="D3721:D3782" si="58">IF(E3721="","TOTAL","")</f>
        <v/>
      </c>
      <c r="E3721" t="s">
        <v>65</v>
      </c>
    </row>
    <row r="3722" spans="1:5" outlineLevel="2" x14ac:dyDescent="0.2">
      <c r="A3722" s="29">
        <v>44035</v>
      </c>
      <c r="B3722" s="1" t="s">
        <v>117</v>
      </c>
      <c r="C3722" s="2">
        <v>133.5</v>
      </c>
      <c r="D3722" s="5" t="str">
        <f t="shared" si="58"/>
        <v/>
      </c>
      <c r="E3722" t="s">
        <v>75</v>
      </c>
    </row>
    <row r="3723" spans="1:5" ht="15.75" outlineLevel="1" x14ac:dyDescent="0.25">
      <c r="A3723" s="25">
        <f>A3722</f>
        <v>44035</v>
      </c>
      <c r="B3723" s="26" t="str">
        <f>B3722</f>
        <v>HEB CREDIT RECEIVABLES DEPT 308</v>
      </c>
      <c r="C3723" s="24">
        <f>SUBTOTAL(9,C3721:C3722)</f>
        <v>335.7</v>
      </c>
      <c r="D3723" s="24" t="s">
        <v>1012</v>
      </c>
    </row>
    <row r="3724" spans="1:5" outlineLevel="2" x14ac:dyDescent="0.2">
      <c r="A3724" s="29">
        <v>44035</v>
      </c>
      <c r="B3724" s="1" t="s">
        <v>305</v>
      </c>
      <c r="C3724" s="2">
        <v>205</v>
      </c>
      <c r="D3724" s="5" t="str">
        <f t="shared" si="58"/>
        <v/>
      </c>
      <c r="E3724" t="s">
        <v>67</v>
      </c>
    </row>
    <row r="3725" spans="1:5" outlineLevel="2" x14ac:dyDescent="0.2">
      <c r="A3725" s="29">
        <v>44035</v>
      </c>
      <c r="B3725" s="1" t="s">
        <v>305</v>
      </c>
      <c r="C3725" s="2">
        <v>790.08</v>
      </c>
      <c r="D3725" s="5" t="str">
        <f t="shared" si="58"/>
        <v/>
      </c>
      <c r="E3725" t="s">
        <v>67</v>
      </c>
    </row>
    <row r="3726" spans="1:5" ht="15.75" outlineLevel="1" x14ac:dyDescent="0.25">
      <c r="A3726" s="25">
        <f>A3725</f>
        <v>44035</v>
      </c>
      <c r="B3726" s="26" t="str">
        <f>B3725</f>
        <v>HERBERT L. FLAKE CO.</v>
      </c>
      <c r="C3726" s="24">
        <f>SUBTOTAL(9,C3724:C3725)</f>
        <v>995.08</v>
      </c>
      <c r="D3726" s="24" t="s">
        <v>1012</v>
      </c>
    </row>
    <row r="3727" spans="1:5" outlineLevel="2" x14ac:dyDescent="0.2">
      <c r="A3727" s="29">
        <v>44035</v>
      </c>
      <c r="B3727" s="1" t="s">
        <v>793</v>
      </c>
      <c r="C3727" s="2">
        <v>1112.8499999999999</v>
      </c>
      <c r="D3727" s="5" t="str">
        <f t="shared" si="58"/>
        <v/>
      </c>
      <c r="E3727" t="s">
        <v>67</v>
      </c>
    </row>
    <row r="3728" spans="1:5" outlineLevel="2" x14ac:dyDescent="0.2">
      <c r="A3728" s="29">
        <v>44035</v>
      </c>
      <c r="B3728" s="1" t="s">
        <v>793</v>
      </c>
      <c r="C3728" s="2">
        <v>1056.2</v>
      </c>
      <c r="D3728" s="5" t="str">
        <f t="shared" si="58"/>
        <v/>
      </c>
      <c r="E3728" t="s">
        <v>67</v>
      </c>
    </row>
    <row r="3729" spans="1:5" ht="15.75" outlineLevel="1" x14ac:dyDescent="0.25">
      <c r="A3729" s="25">
        <f>A3728</f>
        <v>44035</v>
      </c>
      <c r="B3729" s="26" t="str">
        <f>B3728</f>
        <v>HARDWOOD PRODUCTS INC</v>
      </c>
      <c r="C3729" s="24">
        <f>SUBTOTAL(9,C3727:C3728)</f>
        <v>2169.0500000000002</v>
      </c>
      <c r="D3729" s="24" t="s">
        <v>1012</v>
      </c>
    </row>
    <row r="3730" spans="1:5" outlineLevel="2" x14ac:dyDescent="0.2">
      <c r="A3730" s="29">
        <v>44035</v>
      </c>
      <c r="B3730" s="1" t="s">
        <v>335</v>
      </c>
      <c r="C3730" s="2">
        <v>8.25</v>
      </c>
      <c r="D3730" s="5" t="str">
        <f t="shared" si="58"/>
        <v/>
      </c>
      <c r="E3730" t="s">
        <v>81</v>
      </c>
    </row>
    <row r="3731" spans="1:5" outlineLevel="2" x14ac:dyDescent="0.2">
      <c r="A3731" s="29">
        <v>44035</v>
      </c>
      <c r="B3731" s="1" t="s">
        <v>335</v>
      </c>
      <c r="C3731" s="2">
        <v>7.5</v>
      </c>
      <c r="D3731" s="5" t="str">
        <f t="shared" si="58"/>
        <v/>
      </c>
      <c r="E3731" t="s">
        <v>81</v>
      </c>
    </row>
    <row r="3732" spans="1:5" outlineLevel="2" x14ac:dyDescent="0.2">
      <c r="A3732" s="29">
        <v>44035</v>
      </c>
      <c r="B3732" s="1" t="s">
        <v>335</v>
      </c>
      <c r="C3732" s="2">
        <v>8.25</v>
      </c>
      <c r="D3732" s="5" t="str">
        <f t="shared" si="58"/>
        <v/>
      </c>
      <c r="E3732" t="s">
        <v>81</v>
      </c>
    </row>
    <row r="3733" spans="1:5" outlineLevel="2" x14ac:dyDescent="0.2">
      <c r="A3733" s="29">
        <v>44035</v>
      </c>
      <c r="B3733" s="1" t="s">
        <v>335</v>
      </c>
      <c r="C3733" s="2">
        <v>8.25</v>
      </c>
      <c r="D3733" s="5" t="str">
        <f t="shared" si="58"/>
        <v/>
      </c>
      <c r="E3733" t="s">
        <v>81</v>
      </c>
    </row>
    <row r="3734" spans="1:5" outlineLevel="2" x14ac:dyDescent="0.2">
      <c r="A3734" s="29">
        <v>44035</v>
      </c>
      <c r="B3734" s="1" t="s">
        <v>335</v>
      </c>
      <c r="C3734" s="2">
        <v>8.25</v>
      </c>
      <c r="D3734" s="5" t="str">
        <f t="shared" si="58"/>
        <v/>
      </c>
      <c r="E3734" t="s">
        <v>81</v>
      </c>
    </row>
    <row r="3735" spans="1:5" outlineLevel="2" x14ac:dyDescent="0.2">
      <c r="A3735" s="29">
        <v>44035</v>
      </c>
      <c r="B3735" s="1" t="s">
        <v>335</v>
      </c>
      <c r="C3735" s="2">
        <v>8.25</v>
      </c>
      <c r="D3735" s="5" t="str">
        <f t="shared" si="58"/>
        <v/>
      </c>
      <c r="E3735" t="s">
        <v>81</v>
      </c>
    </row>
    <row r="3736" spans="1:5" outlineLevel="2" x14ac:dyDescent="0.2">
      <c r="A3736" s="29">
        <v>44035</v>
      </c>
      <c r="B3736" s="1" t="s">
        <v>335</v>
      </c>
      <c r="C3736" s="2">
        <v>8.25</v>
      </c>
      <c r="D3736" s="5" t="str">
        <f t="shared" si="58"/>
        <v/>
      </c>
      <c r="E3736" t="s">
        <v>81</v>
      </c>
    </row>
    <row r="3737" spans="1:5" outlineLevel="2" x14ac:dyDescent="0.2">
      <c r="A3737" s="29">
        <v>44035</v>
      </c>
      <c r="B3737" s="1" t="s">
        <v>335</v>
      </c>
      <c r="C3737" s="2">
        <v>7.5</v>
      </c>
      <c r="D3737" s="5" t="str">
        <f t="shared" si="58"/>
        <v/>
      </c>
      <c r="E3737" t="s">
        <v>81</v>
      </c>
    </row>
    <row r="3738" spans="1:5" outlineLevel="2" x14ac:dyDescent="0.2">
      <c r="A3738" s="29">
        <v>44035</v>
      </c>
      <c r="B3738" s="1" t="s">
        <v>335</v>
      </c>
      <c r="C3738" s="2">
        <v>8.25</v>
      </c>
      <c r="D3738" s="5" t="str">
        <f t="shared" si="58"/>
        <v/>
      </c>
      <c r="E3738" t="s">
        <v>81</v>
      </c>
    </row>
    <row r="3739" spans="1:5" outlineLevel="2" x14ac:dyDescent="0.2">
      <c r="A3739" s="29">
        <v>44035</v>
      </c>
      <c r="B3739" s="1" t="s">
        <v>335</v>
      </c>
      <c r="C3739" s="2">
        <v>8.25</v>
      </c>
      <c r="D3739" s="5" t="str">
        <f t="shared" si="58"/>
        <v/>
      </c>
      <c r="E3739" t="s">
        <v>81</v>
      </c>
    </row>
    <row r="3740" spans="1:5" outlineLevel="2" x14ac:dyDescent="0.2">
      <c r="A3740" s="29">
        <v>44035</v>
      </c>
      <c r="B3740" s="1" t="s">
        <v>335</v>
      </c>
      <c r="C3740" s="2">
        <v>8.25</v>
      </c>
      <c r="D3740" s="5" t="str">
        <f t="shared" si="58"/>
        <v/>
      </c>
      <c r="E3740" t="s">
        <v>81</v>
      </c>
    </row>
    <row r="3741" spans="1:5" outlineLevel="2" x14ac:dyDescent="0.2">
      <c r="A3741" s="29">
        <v>44035</v>
      </c>
      <c r="B3741" s="1" t="s">
        <v>335</v>
      </c>
      <c r="C3741" s="2">
        <v>7.5</v>
      </c>
      <c r="D3741" s="5" t="str">
        <f t="shared" si="58"/>
        <v/>
      </c>
      <c r="E3741" t="s">
        <v>81</v>
      </c>
    </row>
    <row r="3742" spans="1:5" outlineLevel="2" x14ac:dyDescent="0.2">
      <c r="A3742" s="29">
        <v>44035</v>
      </c>
      <c r="B3742" s="1" t="s">
        <v>335</v>
      </c>
      <c r="C3742" s="2">
        <v>7.5</v>
      </c>
      <c r="D3742" s="5" t="str">
        <f t="shared" si="58"/>
        <v/>
      </c>
      <c r="E3742" t="s">
        <v>81</v>
      </c>
    </row>
    <row r="3743" spans="1:5" outlineLevel="2" x14ac:dyDescent="0.2">
      <c r="A3743" s="29">
        <v>44035</v>
      </c>
      <c r="B3743" s="1" t="s">
        <v>335</v>
      </c>
      <c r="C3743" s="2">
        <v>7.5</v>
      </c>
      <c r="D3743" s="5" t="str">
        <f t="shared" si="58"/>
        <v/>
      </c>
      <c r="E3743" t="s">
        <v>81</v>
      </c>
    </row>
    <row r="3744" spans="1:5" outlineLevel="2" x14ac:dyDescent="0.2">
      <c r="A3744" s="29">
        <v>44035</v>
      </c>
      <c r="B3744" s="1" t="s">
        <v>335</v>
      </c>
      <c r="C3744" s="2">
        <v>7.5</v>
      </c>
      <c r="D3744" s="5" t="str">
        <f t="shared" si="58"/>
        <v/>
      </c>
      <c r="E3744" t="s">
        <v>81</v>
      </c>
    </row>
    <row r="3745" spans="1:5" outlineLevel="2" x14ac:dyDescent="0.2">
      <c r="A3745" s="29">
        <v>44035</v>
      </c>
      <c r="B3745" s="1" t="s">
        <v>335</v>
      </c>
      <c r="C3745" s="2">
        <v>7.5</v>
      </c>
      <c r="D3745" s="5" t="str">
        <f t="shared" si="58"/>
        <v/>
      </c>
      <c r="E3745" t="s">
        <v>81</v>
      </c>
    </row>
    <row r="3746" spans="1:5" outlineLevel="2" x14ac:dyDescent="0.2">
      <c r="A3746" s="29">
        <v>44035</v>
      </c>
      <c r="B3746" s="1" t="s">
        <v>335</v>
      </c>
      <c r="C3746" s="2">
        <v>7.5</v>
      </c>
      <c r="D3746" s="5" t="str">
        <f t="shared" si="58"/>
        <v/>
      </c>
      <c r="E3746" t="s">
        <v>81</v>
      </c>
    </row>
    <row r="3747" spans="1:5" outlineLevel="2" x14ac:dyDescent="0.2">
      <c r="A3747" s="29">
        <v>44035</v>
      </c>
      <c r="B3747" s="1" t="s">
        <v>335</v>
      </c>
      <c r="C3747" s="2">
        <v>7.5</v>
      </c>
      <c r="D3747" s="5" t="str">
        <f t="shared" si="58"/>
        <v/>
      </c>
      <c r="E3747" t="s">
        <v>81</v>
      </c>
    </row>
    <row r="3748" spans="1:5" outlineLevel="2" x14ac:dyDescent="0.2">
      <c r="A3748" s="29">
        <v>44035</v>
      </c>
      <c r="B3748" s="1" t="s">
        <v>335</v>
      </c>
      <c r="C3748" s="2">
        <v>7.5</v>
      </c>
      <c r="D3748" s="5" t="str">
        <f t="shared" si="58"/>
        <v/>
      </c>
      <c r="E3748" t="s">
        <v>81</v>
      </c>
    </row>
    <row r="3749" spans="1:5" outlineLevel="2" x14ac:dyDescent="0.2">
      <c r="A3749" s="29">
        <v>44035</v>
      </c>
      <c r="B3749" s="1" t="s">
        <v>335</v>
      </c>
      <c r="C3749" s="2">
        <v>7.5</v>
      </c>
      <c r="D3749" s="5" t="str">
        <f t="shared" si="58"/>
        <v/>
      </c>
      <c r="E3749" t="s">
        <v>81</v>
      </c>
    </row>
    <row r="3750" spans="1:5" outlineLevel="2" x14ac:dyDescent="0.2">
      <c r="A3750" s="29">
        <v>44035</v>
      </c>
      <c r="B3750" s="1" t="s">
        <v>335</v>
      </c>
      <c r="C3750" s="2">
        <v>7.5</v>
      </c>
      <c r="D3750" s="5" t="str">
        <f t="shared" si="58"/>
        <v/>
      </c>
      <c r="E3750" t="s">
        <v>81</v>
      </c>
    </row>
    <row r="3751" spans="1:5" outlineLevel="2" x14ac:dyDescent="0.2">
      <c r="A3751" s="29">
        <v>44035</v>
      </c>
      <c r="B3751" s="1" t="s">
        <v>335</v>
      </c>
      <c r="C3751" s="2">
        <v>7.5</v>
      </c>
      <c r="D3751" s="5" t="str">
        <f t="shared" si="58"/>
        <v/>
      </c>
      <c r="E3751" t="s">
        <v>81</v>
      </c>
    </row>
    <row r="3752" spans="1:5" outlineLevel="2" x14ac:dyDescent="0.2">
      <c r="A3752" s="29">
        <v>44035</v>
      </c>
      <c r="B3752" s="1" t="s">
        <v>335</v>
      </c>
      <c r="C3752" s="2">
        <v>7.5</v>
      </c>
      <c r="D3752" s="5" t="str">
        <f t="shared" si="58"/>
        <v/>
      </c>
      <c r="E3752" t="s">
        <v>81</v>
      </c>
    </row>
    <row r="3753" spans="1:5" outlineLevel="2" x14ac:dyDescent="0.2">
      <c r="A3753" s="29">
        <v>44035</v>
      </c>
      <c r="B3753" s="1" t="s">
        <v>335</v>
      </c>
      <c r="C3753" s="2">
        <v>7.5</v>
      </c>
      <c r="D3753" s="5" t="str">
        <f t="shared" si="58"/>
        <v/>
      </c>
      <c r="E3753" t="s">
        <v>81</v>
      </c>
    </row>
    <row r="3754" spans="1:5" outlineLevel="2" x14ac:dyDescent="0.2">
      <c r="A3754" s="29">
        <v>44035</v>
      </c>
      <c r="B3754" s="1" t="s">
        <v>335</v>
      </c>
      <c r="C3754" s="2">
        <v>7.5</v>
      </c>
      <c r="D3754" s="5" t="str">
        <f t="shared" si="58"/>
        <v/>
      </c>
      <c r="E3754" t="s">
        <v>81</v>
      </c>
    </row>
    <row r="3755" spans="1:5" ht="15.75" outlineLevel="1" x14ac:dyDescent="0.25">
      <c r="A3755" s="25">
        <f>A3754</f>
        <v>44035</v>
      </c>
      <c r="B3755" s="26" t="str">
        <f>B3754</f>
        <v>HARRIS CO TAX ASSESSOR-COLLECTOR</v>
      </c>
      <c r="C3755" s="24">
        <f>SUBTOTAL(9,C3730:C3754)</f>
        <v>194.25</v>
      </c>
      <c r="D3755" s="24" t="s">
        <v>1012</v>
      </c>
    </row>
    <row r="3756" spans="1:5" outlineLevel="2" x14ac:dyDescent="0.2">
      <c r="A3756" s="29">
        <v>44035</v>
      </c>
      <c r="B3756" s="1" t="s">
        <v>794</v>
      </c>
      <c r="C3756" s="2">
        <v>99</v>
      </c>
      <c r="D3756" s="5" t="str">
        <f t="shared" si="58"/>
        <v/>
      </c>
      <c r="E3756" t="s">
        <v>81</v>
      </c>
    </row>
    <row r="3757" spans="1:5" ht="15.75" outlineLevel="1" x14ac:dyDescent="0.25">
      <c r="A3757" s="25">
        <f>A3756</f>
        <v>44035</v>
      </c>
      <c r="B3757" s="26" t="str">
        <f>B3756</f>
        <v>VAN S HARRIS</v>
      </c>
      <c r="C3757" s="24">
        <f>SUBTOTAL(9,C3756:C3756)</f>
        <v>99</v>
      </c>
      <c r="D3757" s="24" t="s">
        <v>1012</v>
      </c>
    </row>
    <row r="3758" spans="1:5" outlineLevel="2" x14ac:dyDescent="0.2">
      <c r="A3758" s="29">
        <v>44035</v>
      </c>
      <c r="B3758" s="1" t="s">
        <v>300</v>
      </c>
      <c r="C3758" s="2">
        <v>88767.9</v>
      </c>
      <c r="D3758" s="5" t="str">
        <f t="shared" si="58"/>
        <v/>
      </c>
      <c r="E3758" t="s">
        <v>92</v>
      </c>
    </row>
    <row r="3759" spans="1:5" outlineLevel="2" x14ac:dyDescent="0.2">
      <c r="A3759" s="29">
        <v>44035</v>
      </c>
      <c r="B3759" s="1" t="s">
        <v>300</v>
      </c>
      <c r="C3759" s="2">
        <v>10729.6</v>
      </c>
      <c r="D3759" s="5" t="str">
        <f t="shared" si="58"/>
        <v/>
      </c>
      <c r="E3759" t="s">
        <v>92</v>
      </c>
    </row>
    <row r="3760" spans="1:5" outlineLevel="2" x14ac:dyDescent="0.2">
      <c r="A3760" s="29">
        <v>44035</v>
      </c>
      <c r="B3760" s="1" t="s">
        <v>300</v>
      </c>
      <c r="C3760" s="2">
        <v>22572</v>
      </c>
      <c r="D3760" s="5" t="str">
        <f t="shared" si="58"/>
        <v/>
      </c>
      <c r="E3760" t="s">
        <v>314</v>
      </c>
    </row>
    <row r="3761" spans="1:5" ht="15.75" outlineLevel="1" x14ac:dyDescent="0.25">
      <c r="A3761" s="25">
        <f>A3760</f>
        <v>44035</v>
      </c>
      <c r="B3761" s="26" t="str">
        <f>B3760</f>
        <v>HARTFORD LIFE AND ACCIDENT INSURANCE COMPANY</v>
      </c>
      <c r="C3761" s="24">
        <f>SUBTOTAL(9,C3758:C3760)</f>
        <v>122069.5</v>
      </c>
      <c r="D3761" s="24" t="s">
        <v>1012</v>
      </c>
    </row>
    <row r="3762" spans="1:5" outlineLevel="2" x14ac:dyDescent="0.2">
      <c r="A3762" s="29">
        <v>44035</v>
      </c>
      <c r="B3762" s="1" t="s">
        <v>352</v>
      </c>
      <c r="C3762" s="2">
        <v>375</v>
      </c>
      <c r="D3762" s="5" t="str">
        <f t="shared" si="58"/>
        <v/>
      </c>
      <c r="E3762" t="s">
        <v>146</v>
      </c>
    </row>
    <row r="3763" spans="1:5" ht="15.75" outlineLevel="1" x14ac:dyDescent="0.25">
      <c r="A3763" s="25">
        <f>A3762</f>
        <v>44035</v>
      </c>
      <c r="B3763" s="26" t="str">
        <f>B3762</f>
        <v>HARVARD UNIVERSITY</v>
      </c>
      <c r="C3763" s="24">
        <f>SUBTOTAL(9,C3762:C3762)</f>
        <v>375</v>
      </c>
      <c r="D3763" s="24" t="s">
        <v>1012</v>
      </c>
    </row>
    <row r="3764" spans="1:5" outlineLevel="2" x14ac:dyDescent="0.2">
      <c r="A3764" s="29">
        <v>44035</v>
      </c>
      <c r="B3764" s="1" t="s">
        <v>346</v>
      </c>
      <c r="C3764" s="2">
        <v>81.89</v>
      </c>
      <c r="D3764" s="5" t="str">
        <f t="shared" si="58"/>
        <v/>
      </c>
      <c r="E3764" t="s">
        <v>67</v>
      </c>
    </row>
    <row r="3765" spans="1:5" outlineLevel="2" x14ac:dyDescent="0.2">
      <c r="A3765" s="29">
        <v>44035</v>
      </c>
      <c r="B3765" s="1" t="s">
        <v>346</v>
      </c>
      <c r="C3765" s="2">
        <v>11.97</v>
      </c>
      <c r="D3765" s="5" t="str">
        <f t="shared" si="58"/>
        <v/>
      </c>
      <c r="E3765" t="s">
        <v>67</v>
      </c>
    </row>
    <row r="3766" spans="1:5" outlineLevel="2" x14ac:dyDescent="0.2">
      <c r="A3766" s="29">
        <v>44035</v>
      </c>
      <c r="B3766" s="1" t="s">
        <v>346</v>
      </c>
      <c r="C3766" s="2">
        <v>19.95</v>
      </c>
      <c r="D3766" s="5" t="str">
        <f t="shared" si="58"/>
        <v/>
      </c>
      <c r="E3766" t="s">
        <v>67</v>
      </c>
    </row>
    <row r="3767" spans="1:5" outlineLevel="2" x14ac:dyDescent="0.2">
      <c r="A3767" s="29">
        <v>44035</v>
      </c>
      <c r="B3767" s="1" t="s">
        <v>346</v>
      </c>
      <c r="C3767" s="2">
        <v>743.75</v>
      </c>
      <c r="D3767" s="5" t="str">
        <f t="shared" si="58"/>
        <v/>
      </c>
      <c r="E3767" t="s">
        <v>67</v>
      </c>
    </row>
    <row r="3768" spans="1:5" outlineLevel="2" x14ac:dyDescent="0.2">
      <c r="A3768" s="29">
        <v>44035</v>
      </c>
      <c r="B3768" s="1" t="s">
        <v>346</v>
      </c>
      <c r="C3768" s="2">
        <v>195.21</v>
      </c>
      <c r="D3768" s="5" t="str">
        <f t="shared" si="58"/>
        <v/>
      </c>
      <c r="E3768" t="s">
        <v>67</v>
      </c>
    </row>
    <row r="3769" spans="1:5" outlineLevel="2" x14ac:dyDescent="0.2">
      <c r="A3769" s="29">
        <v>44035</v>
      </c>
      <c r="B3769" s="1" t="s">
        <v>346</v>
      </c>
      <c r="C3769" s="2">
        <v>854.48</v>
      </c>
      <c r="D3769" s="5" t="str">
        <f t="shared" si="58"/>
        <v/>
      </c>
      <c r="E3769" t="s">
        <v>186</v>
      </c>
    </row>
    <row r="3770" spans="1:5" outlineLevel="2" x14ac:dyDescent="0.2">
      <c r="A3770" s="29">
        <v>44035</v>
      </c>
      <c r="B3770" s="1" t="s">
        <v>346</v>
      </c>
      <c r="C3770" s="2">
        <v>727.22</v>
      </c>
      <c r="D3770" s="5" t="str">
        <f t="shared" si="58"/>
        <v/>
      </c>
      <c r="E3770" t="s">
        <v>67</v>
      </c>
    </row>
    <row r="3771" spans="1:5" outlineLevel="2" x14ac:dyDescent="0.2">
      <c r="A3771" s="29">
        <v>44035</v>
      </c>
      <c r="B3771" s="1" t="s">
        <v>346</v>
      </c>
      <c r="C3771" s="2">
        <v>870.45</v>
      </c>
      <c r="D3771" s="5" t="str">
        <f t="shared" si="58"/>
        <v/>
      </c>
      <c r="E3771" t="s">
        <v>67</v>
      </c>
    </row>
    <row r="3772" spans="1:5" outlineLevel="2" x14ac:dyDescent="0.2">
      <c r="A3772" s="29">
        <v>44035</v>
      </c>
      <c r="B3772" s="1" t="s">
        <v>346</v>
      </c>
      <c r="C3772" s="2">
        <v>323.76</v>
      </c>
      <c r="D3772" s="5" t="str">
        <f t="shared" si="58"/>
        <v/>
      </c>
      <c r="E3772" t="s">
        <v>67</v>
      </c>
    </row>
    <row r="3773" spans="1:5" ht="15.75" outlineLevel="1" x14ac:dyDescent="0.25">
      <c r="A3773" s="25">
        <f>A3772</f>
        <v>44035</v>
      </c>
      <c r="B3773" s="26" t="str">
        <f>B3772</f>
        <v>HD SUPPLY FACILITIES</v>
      </c>
      <c r="C3773" s="24">
        <f>SUBTOTAL(9,C3764:C3772)</f>
        <v>3828.6800000000003</v>
      </c>
      <c r="D3773" s="24" t="s">
        <v>1012</v>
      </c>
    </row>
    <row r="3774" spans="1:5" outlineLevel="2" x14ac:dyDescent="0.2">
      <c r="A3774" s="29">
        <v>44035</v>
      </c>
      <c r="B3774" s="1" t="s">
        <v>149</v>
      </c>
      <c r="C3774" s="2">
        <v>404.59</v>
      </c>
      <c r="D3774" s="5" t="str">
        <f t="shared" si="58"/>
        <v/>
      </c>
      <c r="E3774" t="s">
        <v>67</v>
      </c>
    </row>
    <row r="3775" spans="1:5" outlineLevel="2" x14ac:dyDescent="0.2">
      <c r="A3775" s="29">
        <v>44035</v>
      </c>
      <c r="B3775" s="1" t="s">
        <v>149</v>
      </c>
      <c r="C3775" s="2">
        <v>59.21</v>
      </c>
      <c r="D3775" s="5" t="str">
        <f t="shared" si="58"/>
        <v/>
      </c>
      <c r="E3775" t="s">
        <v>67</v>
      </c>
    </row>
    <row r="3776" spans="1:5" outlineLevel="2" x14ac:dyDescent="0.2">
      <c r="A3776" s="29">
        <v>44035</v>
      </c>
      <c r="B3776" s="1" t="s">
        <v>149</v>
      </c>
      <c r="C3776" s="2">
        <v>507.27</v>
      </c>
      <c r="D3776" s="5" t="str">
        <f t="shared" si="58"/>
        <v/>
      </c>
      <c r="E3776" t="s">
        <v>67</v>
      </c>
    </row>
    <row r="3777" spans="1:5" outlineLevel="2" x14ac:dyDescent="0.2">
      <c r="A3777" s="29">
        <v>44035</v>
      </c>
      <c r="B3777" s="1" t="s">
        <v>149</v>
      </c>
      <c r="C3777" s="2">
        <v>131.52000000000001</v>
      </c>
      <c r="D3777" s="5" t="str">
        <f t="shared" si="58"/>
        <v/>
      </c>
      <c r="E3777" t="s">
        <v>67</v>
      </c>
    </row>
    <row r="3778" spans="1:5" ht="15.75" outlineLevel="1" x14ac:dyDescent="0.25">
      <c r="A3778" s="25">
        <f>A3777</f>
        <v>44035</v>
      </c>
      <c r="B3778" s="26" t="str">
        <f>B3777</f>
        <v>HERITAGE FOOD SERVICE GROUP INC</v>
      </c>
      <c r="C3778" s="24">
        <f>SUBTOTAL(9,C3774:C3777)</f>
        <v>1102.5899999999999</v>
      </c>
      <c r="D3778" s="24" t="s">
        <v>1012</v>
      </c>
    </row>
    <row r="3779" spans="1:5" outlineLevel="2" x14ac:dyDescent="0.2">
      <c r="A3779" s="29">
        <v>44035</v>
      </c>
      <c r="B3779" s="1" t="s">
        <v>447</v>
      </c>
      <c r="C3779" s="2">
        <v>486.12</v>
      </c>
      <c r="D3779" s="5" t="str">
        <f t="shared" si="58"/>
        <v/>
      </c>
      <c r="E3779" t="s">
        <v>65</v>
      </c>
    </row>
    <row r="3780" spans="1:5" outlineLevel="2" x14ac:dyDescent="0.2">
      <c r="A3780" s="29">
        <v>44035</v>
      </c>
      <c r="B3780" s="1" t="s">
        <v>447</v>
      </c>
      <c r="C3780" s="2">
        <v>3608.88</v>
      </c>
      <c r="D3780" s="5" t="str">
        <f t="shared" si="58"/>
        <v/>
      </c>
      <c r="E3780" t="s">
        <v>65</v>
      </c>
    </row>
    <row r="3781" spans="1:5" ht="15.75" outlineLevel="1" x14ac:dyDescent="0.25">
      <c r="A3781" s="25">
        <f>A3780</f>
        <v>44035</v>
      </c>
      <c r="B3781" s="26" t="str">
        <f>B3780</f>
        <v>HIGH FIVE SPORTSWEAR LLC</v>
      </c>
      <c r="C3781" s="24">
        <f>SUBTOTAL(9,C3779:C3780)</f>
        <v>4095</v>
      </c>
      <c r="D3781" s="24" t="s">
        <v>1012</v>
      </c>
    </row>
    <row r="3782" spans="1:5" outlineLevel="2" x14ac:dyDescent="0.2">
      <c r="A3782" s="29">
        <v>44035</v>
      </c>
      <c r="B3782" s="1" t="s">
        <v>627</v>
      </c>
      <c r="C3782" s="2">
        <v>524.79</v>
      </c>
      <c r="D3782" s="5" t="str">
        <f t="shared" si="58"/>
        <v/>
      </c>
      <c r="E3782" t="s">
        <v>65</v>
      </c>
    </row>
    <row r="3783" spans="1:5" ht="15.75" outlineLevel="1" x14ac:dyDescent="0.25">
      <c r="A3783" s="25">
        <f>A3782</f>
        <v>44035</v>
      </c>
      <c r="B3783" s="26" t="str">
        <f>B3782</f>
        <v>HOBBY LOBBY</v>
      </c>
      <c r="C3783" s="24">
        <f>SUBTOTAL(9,C3782:C3782)</f>
        <v>524.79</v>
      </c>
      <c r="D3783" s="24" t="s">
        <v>1012</v>
      </c>
    </row>
    <row r="3784" spans="1:5" outlineLevel="2" x14ac:dyDescent="0.2">
      <c r="A3784" s="29">
        <v>44035</v>
      </c>
      <c r="B3784" s="1" t="s">
        <v>29</v>
      </c>
      <c r="C3784" s="2">
        <v>199</v>
      </c>
      <c r="D3784" s="5" t="str">
        <f t="shared" ref="D3784:D3847" si="59">IF(E3784="","TOTAL","")</f>
        <v/>
      </c>
      <c r="E3784" t="s">
        <v>396</v>
      </c>
    </row>
    <row r="3785" spans="1:5" outlineLevel="2" x14ac:dyDescent="0.2">
      <c r="A3785" s="29">
        <v>44035</v>
      </c>
      <c r="B3785" s="1" t="s">
        <v>29</v>
      </c>
      <c r="C3785" s="2">
        <v>399</v>
      </c>
      <c r="D3785" s="5" t="str">
        <f t="shared" si="59"/>
        <v/>
      </c>
      <c r="E3785" t="s">
        <v>396</v>
      </c>
    </row>
    <row r="3786" spans="1:5" outlineLevel="2" x14ac:dyDescent="0.2">
      <c r="A3786" s="29">
        <v>44035</v>
      </c>
      <c r="B3786" s="1" t="s">
        <v>29</v>
      </c>
      <c r="C3786" s="2">
        <v>249</v>
      </c>
      <c r="D3786" s="5" t="str">
        <f t="shared" si="59"/>
        <v/>
      </c>
      <c r="E3786" t="s">
        <v>396</v>
      </c>
    </row>
    <row r="3787" spans="1:5" outlineLevel="2" x14ac:dyDescent="0.2">
      <c r="A3787" s="29">
        <v>44035</v>
      </c>
      <c r="B3787" s="1" t="s">
        <v>29</v>
      </c>
      <c r="C3787" s="2">
        <v>399</v>
      </c>
      <c r="D3787" s="5" t="str">
        <f t="shared" si="59"/>
        <v/>
      </c>
      <c r="E3787" t="s">
        <v>396</v>
      </c>
    </row>
    <row r="3788" spans="1:5" outlineLevel="2" x14ac:dyDescent="0.2">
      <c r="A3788" s="29">
        <v>44035</v>
      </c>
      <c r="B3788" s="1" t="s">
        <v>29</v>
      </c>
      <c r="C3788" s="2">
        <v>714</v>
      </c>
      <c r="D3788" s="5" t="str">
        <f t="shared" si="59"/>
        <v/>
      </c>
      <c r="E3788" t="s">
        <v>67</v>
      </c>
    </row>
    <row r="3789" spans="1:5" outlineLevel="2" x14ac:dyDescent="0.2">
      <c r="A3789" s="29">
        <v>44035</v>
      </c>
      <c r="B3789" s="1" t="s">
        <v>29</v>
      </c>
      <c r="C3789" s="2">
        <v>55.94</v>
      </c>
      <c r="D3789" s="5" t="str">
        <f t="shared" si="59"/>
        <v/>
      </c>
      <c r="E3789" t="s">
        <v>67</v>
      </c>
    </row>
    <row r="3790" spans="1:5" outlineLevel="2" x14ac:dyDescent="0.2">
      <c r="A3790" s="29">
        <v>44035</v>
      </c>
      <c r="B3790" s="1" t="s">
        <v>29</v>
      </c>
      <c r="C3790" s="2">
        <v>398</v>
      </c>
      <c r="D3790" s="5" t="str">
        <f t="shared" si="59"/>
        <v/>
      </c>
      <c r="E3790" t="s">
        <v>65</v>
      </c>
    </row>
    <row r="3791" spans="1:5" outlineLevel="2" x14ac:dyDescent="0.2">
      <c r="A3791" s="29">
        <v>44035</v>
      </c>
      <c r="B3791" s="1" t="s">
        <v>29</v>
      </c>
      <c r="C3791" s="2">
        <v>79.97</v>
      </c>
      <c r="D3791" s="5" t="str">
        <f t="shared" si="59"/>
        <v/>
      </c>
      <c r="E3791" t="s">
        <v>67</v>
      </c>
    </row>
    <row r="3792" spans="1:5" outlineLevel="2" x14ac:dyDescent="0.2">
      <c r="A3792" s="29">
        <v>44035</v>
      </c>
      <c r="B3792" s="1" t="s">
        <v>29</v>
      </c>
      <c r="C3792" s="2">
        <v>59.94</v>
      </c>
      <c r="D3792" s="5" t="str">
        <f t="shared" si="59"/>
        <v/>
      </c>
      <c r="E3792" t="s">
        <v>67</v>
      </c>
    </row>
    <row r="3793" spans="1:5" outlineLevel="2" x14ac:dyDescent="0.2">
      <c r="A3793" s="29">
        <v>44035</v>
      </c>
      <c r="B3793" s="1" t="s">
        <v>29</v>
      </c>
      <c r="C3793" s="2">
        <v>396</v>
      </c>
      <c r="D3793" s="5" t="str">
        <f t="shared" si="59"/>
        <v/>
      </c>
      <c r="E3793" t="s">
        <v>65</v>
      </c>
    </row>
    <row r="3794" spans="1:5" outlineLevel="2" x14ac:dyDescent="0.2">
      <c r="A3794" s="29">
        <v>44035</v>
      </c>
      <c r="B3794" s="1" t="s">
        <v>29</v>
      </c>
      <c r="C3794" s="2">
        <v>59.98</v>
      </c>
      <c r="D3794" s="5" t="str">
        <f t="shared" si="59"/>
        <v/>
      </c>
      <c r="E3794" t="s">
        <v>67</v>
      </c>
    </row>
    <row r="3795" spans="1:5" outlineLevel="2" x14ac:dyDescent="0.2">
      <c r="A3795" s="29">
        <v>44035</v>
      </c>
      <c r="B3795" s="1" t="s">
        <v>29</v>
      </c>
      <c r="C3795" s="2">
        <v>124.88</v>
      </c>
      <c r="D3795" s="5" t="str">
        <f t="shared" si="59"/>
        <v/>
      </c>
      <c r="E3795" t="s">
        <v>67</v>
      </c>
    </row>
    <row r="3796" spans="1:5" outlineLevel="2" x14ac:dyDescent="0.2">
      <c r="A3796" s="29">
        <v>44035</v>
      </c>
      <c r="B3796" s="1" t="s">
        <v>29</v>
      </c>
      <c r="C3796" s="2">
        <v>29.97</v>
      </c>
      <c r="D3796" s="5" t="str">
        <f t="shared" si="59"/>
        <v/>
      </c>
      <c r="E3796" t="s">
        <v>67</v>
      </c>
    </row>
    <row r="3797" spans="1:5" outlineLevel="2" x14ac:dyDescent="0.2">
      <c r="A3797" s="29">
        <v>44035</v>
      </c>
      <c r="B3797" s="1" t="s">
        <v>29</v>
      </c>
      <c r="C3797" s="2">
        <v>77.98</v>
      </c>
      <c r="D3797" s="5" t="str">
        <f t="shared" si="59"/>
        <v/>
      </c>
      <c r="E3797" t="s">
        <v>65</v>
      </c>
    </row>
    <row r="3798" spans="1:5" outlineLevel="2" x14ac:dyDescent="0.2">
      <c r="A3798" s="29">
        <v>44035</v>
      </c>
      <c r="B3798" s="1" t="s">
        <v>29</v>
      </c>
      <c r="C3798" s="2">
        <v>348</v>
      </c>
      <c r="D3798" s="5" t="str">
        <f t="shared" si="59"/>
        <v/>
      </c>
      <c r="E3798" t="s">
        <v>65</v>
      </c>
    </row>
    <row r="3799" spans="1:5" outlineLevel="2" x14ac:dyDescent="0.2">
      <c r="A3799" s="29">
        <v>44035</v>
      </c>
      <c r="B3799" s="1" t="s">
        <v>29</v>
      </c>
      <c r="C3799" s="2">
        <v>93.24</v>
      </c>
      <c r="D3799" s="5" t="str">
        <f t="shared" si="59"/>
        <v/>
      </c>
      <c r="E3799" t="s">
        <v>67</v>
      </c>
    </row>
    <row r="3800" spans="1:5" ht="15.75" outlineLevel="1" x14ac:dyDescent="0.25">
      <c r="A3800" s="25">
        <f>A3799</f>
        <v>44035</v>
      </c>
      <c r="B3800" s="26" t="str">
        <f>B3799</f>
        <v>HOME DEPOT CREDIT SERVICES</v>
      </c>
      <c r="C3800" s="24">
        <f>SUBTOTAL(9,C3784:C3799)</f>
        <v>3683.8999999999996</v>
      </c>
      <c r="D3800" s="24" t="s">
        <v>1012</v>
      </c>
    </row>
    <row r="3801" spans="1:5" outlineLevel="2" x14ac:dyDescent="0.2">
      <c r="A3801" s="29">
        <v>44035</v>
      </c>
      <c r="B3801" s="1" t="s">
        <v>30</v>
      </c>
      <c r="C3801" s="2">
        <v>845</v>
      </c>
      <c r="D3801" s="5" t="str">
        <f t="shared" si="59"/>
        <v/>
      </c>
      <c r="E3801" t="s">
        <v>65</v>
      </c>
    </row>
    <row r="3802" spans="1:5" outlineLevel="2" x14ac:dyDescent="0.2">
      <c r="A3802" s="29">
        <v>44035</v>
      </c>
      <c r="B3802" s="1" t="s">
        <v>30</v>
      </c>
      <c r="C3802" s="2">
        <v>1365</v>
      </c>
      <c r="D3802" s="5" t="str">
        <f t="shared" si="59"/>
        <v/>
      </c>
      <c r="E3802" t="s">
        <v>65</v>
      </c>
    </row>
    <row r="3803" spans="1:5" outlineLevel="2" x14ac:dyDescent="0.2">
      <c r="A3803" s="29">
        <v>44035</v>
      </c>
      <c r="B3803" s="1" t="s">
        <v>30</v>
      </c>
      <c r="C3803" s="2">
        <v>2761</v>
      </c>
      <c r="D3803" s="5" t="str">
        <f t="shared" si="59"/>
        <v/>
      </c>
      <c r="E3803" t="s">
        <v>65</v>
      </c>
    </row>
    <row r="3804" spans="1:5" outlineLevel="2" x14ac:dyDescent="0.2">
      <c r="A3804" s="29">
        <v>44035</v>
      </c>
      <c r="B3804" s="1" t="s">
        <v>30</v>
      </c>
      <c r="C3804" s="2">
        <v>524</v>
      </c>
      <c r="D3804" s="5" t="str">
        <f t="shared" si="59"/>
        <v/>
      </c>
      <c r="E3804" t="s">
        <v>65</v>
      </c>
    </row>
    <row r="3805" spans="1:5" outlineLevel="2" x14ac:dyDescent="0.2">
      <c r="A3805" s="29">
        <v>44035</v>
      </c>
      <c r="B3805" s="1" t="s">
        <v>30</v>
      </c>
      <c r="C3805" s="2">
        <v>433.5</v>
      </c>
      <c r="D3805" s="5" t="str">
        <f t="shared" si="59"/>
        <v/>
      </c>
      <c r="E3805" t="s">
        <v>79</v>
      </c>
    </row>
    <row r="3806" spans="1:5" ht="15.75" outlineLevel="1" x14ac:dyDescent="0.25">
      <c r="A3806" s="25">
        <f>A3805</f>
        <v>44035</v>
      </c>
      <c r="B3806" s="26" t="str">
        <f>B3805</f>
        <v>HOUSTON GRADUATION CENTER INC</v>
      </c>
      <c r="C3806" s="24">
        <f>SUBTOTAL(9,C3801:C3805)</f>
        <v>5928.5</v>
      </c>
      <c r="D3806" s="24" t="s">
        <v>1012</v>
      </c>
    </row>
    <row r="3807" spans="1:5" outlineLevel="2" x14ac:dyDescent="0.2">
      <c r="A3807" s="29">
        <v>44035</v>
      </c>
      <c r="B3807" s="1" t="s">
        <v>795</v>
      </c>
      <c r="C3807" s="2">
        <v>1600</v>
      </c>
      <c r="D3807" s="5" t="str">
        <f t="shared" si="59"/>
        <v/>
      </c>
      <c r="E3807" t="s">
        <v>63</v>
      </c>
    </row>
    <row r="3808" spans="1:5" ht="15.75" outlineLevel="1" x14ac:dyDescent="0.25">
      <c r="A3808" s="25">
        <f>A3807</f>
        <v>44035</v>
      </c>
      <c r="B3808" s="26" t="str">
        <f>B3807</f>
        <v>HS SPORTS MEDIA</v>
      </c>
      <c r="C3808" s="24">
        <f>SUBTOTAL(9,C3807:C3807)</f>
        <v>1600</v>
      </c>
      <c r="D3808" s="24" t="s">
        <v>1012</v>
      </c>
    </row>
    <row r="3809" spans="1:5" outlineLevel="2" x14ac:dyDescent="0.2">
      <c r="A3809" s="29">
        <v>44035</v>
      </c>
      <c r="B3809" s="1" t="s">
        <v>113</v>
      </c>
      <c r="C3809" s="2">
        <v>1185.55</v>
      </c>
      <c r="D3809" s="5" t="str">
        <f t="shared" si="59"/>
        <v/>
      </c>
      <c r="E3809" t="s">
        <v>71</v>
      </c>
    </row>
    <row r="3810" spans="1:5" outlineLevel="2" x14ac:dyDescent="0.2">
      <c r="A3810" s="29">
        <v>44035</v>
      </c>
      <c r="B3810" s="1" t="s">
        <v>113</v>
      </c>
      <c r="C3810" s="2">
        <v>593</v>
      </c>
      <c r="D3810" s="5" t="str">
        <f t="shared" si="59"/>
        <v/>
      </c>
      <c r="E3810" t="s">
        <v>71</v>
      </c>
    </row>
    <row r="3811" spans="1:5" outlineLevel="2" x14ac:dyDescent="0.2">
      <c r="A3811" s="29">
        <v>44035</v>
      </c>
      <c r="B3811" s="1" t="s">
        <v>113</v>
      </c>
      <c r="C3811" s="2">
        <v>593</v>
      </c>
      <c r="D3811" s="5" t="str">
        <f t="shared" si="59"/>
        <v/>
      </c>
      <c r="E3811" t="s">
        <v>71</v>
      </c>
    </row>
    <row r="3812" spans="1:5" outlineLevel="2" x14ac:dyDescent="0.2">
      <c r="A3812" s="29">
        <v>44035</v>
      </c>
      <c r="B3812" s="1" t="s">
        <v>113</v>
      </c>
      <c r="C3812" s="2">
        <v>336.55</v>
      </c>
      <c r="D3812" s="5" t="str">
        <f t="shared" si="59"/>
        <v/>
      </c>
      <c r="E3812" t="s">
        <v>71</v>
      </c>
    </row>
    <row r="3813" spans="1:5" outlineLevel="2" x14ac:dyDescent="0.2">
      <c r="A3813" s="29">
        <v>44035</v>
      </c>
      <c r="B3813" s="1" t="s">
        <v>113</v>
      </c>
      <c r="C3813" s="2">
        <v>832</v>
      </c>
      <c r="D3813" s="5" t="str">
        <f t="shared" si="59"/>
        <v/>
      </c>
      <c r="E3813" t="s">
        <v>71</v>
      </c>
    </row>
    <row r="3814" spans="1:5" outlineLevel="2" x14ac:dyDescent="0.2">
      <c r="A3814" s="29">
        <v>44035</v>
      </c>
      <c r="B3814" s="1" t="s">
        <v>113</v>
      </c>
      <c r="C3814" s="2">
        <v>208.58</v>
      </c>
      <c r="D3814" s="5" t="str">
        <f t="shared" si="59"/>
        <v/>
      </c>
      <c r="E3814" t="s">
        <v>71</v>
      </c>
    </row>
    <row r="3815" spans="1:5" outlineLevel="2" x14ac:dyDescent="0.2">
      <c r="A3815" s="29">
        <v>44035</v>
      </c>
      <c r="B3815" s="1" t="s">
        <v>113</v>
      </c>
      <c r="C3815" s="2">
        <v>890</v>
      </c>
      <c r="D3815" s="5" t="str">
        <f t="shared" si="59"/>
        <v/>
      </c>
      <c r="E3815" t="s">
        <v>71</v>
      </c>
    </row>
    <row r="3816" spans="1:5" outlineLevel="2" x14ac:dyDescent="0.2">
      <c r="A3816" s="29">
        <v>44035</v>
      </c>
      <c r="B3816" s="1" t="s">
        <v>113</v>
      </c>
      <c r="C3816" s="2">
        <v>6034.66</v>
      </c>
      <c r="D3816" s="5" t="str">
        <f t="shared" si="59"/>
        <v/>
      </c>
      <c r="E3816" t="s">
        <v>71</v>
      </c>
    </row>
    <row r="3817" spans="1:5" outlineLevel="2" x14ac:dyDescent="0.2">
      <c r="A3817" s="29">
        <v>44035</v>
      </c>
      <c r="B3817" s="1" t="s">
        <v>113</v>
      </c>
      <c r="C3817" s="2">
        <v>2344.0700000000002</v>
      </c>
      <c r="D3817" s="5" t="str">
        <f t="shared" si="59"/>
        <v/>
      </c>
      <c r="E3817" t="s">
        <v>67</v>
      </c>
    </row>
    <row r="3818" spans="1:5" outlineLevel="2" x14ac:dyDescent="0.2">
      <c r="A3818" s="29">
        <v>44035</v>
      </c>
      <c r="B3818" s="1" t="s">
        <v>113</v>
      </c>
      <c r="C3818" s="2">
        <v>2530.1799999999998</v>
      </c>
      <c r="D3818" s="5" t="str">
        <f t="shared" si="59"/>
        <v/>
      </c>
      <c r="E3818" t="s">
        <v>71</v>
      </c>
    </row>
    <row r="3819" spans="1:5" outlineLevel="2" x14ac:dyDescent="0.2">
      <c r="A3819" s="29">
        <v>44035</v>
      </c>
      <c r="B3819" s="1" t="s">
        <v>113</v>
      </c>
      <c r="C3819" s="2">
        <v>5664.93</v>
      </c>
      <c r="D3819" s="5" t="str">
        <f t="shared" si="59"/>
        <v/>
      </c>
      <c r="E3819" t="s">
        <v>71</v>
      </c>
    </row>
    <row r="3820" spans="1:5" ht="15.75" outlineLevel="1" x14ac:dyDescent="0.25">
      <c r="A3820" s="25">
        <f>A3819</f>
        <v>44035</v>
      </c>
      <c r="B3820" s="26" t="str">
        <f>B3819</f>
        <v>HUNTON TRANE SERVICES</v>
      </c>
      <c r="C3820" s="24">
        <f>SUBTOTAL(9,C3809:C3819)</f>
        <v>21212.52</v>
      </c>
      <c r="D3820" s="24" t="s">
        <v>1012</v>
      </c>
    </row>
    <row r="3821" spans="1:5" outlineLevel="2" x14ac:dyDescent="0.2">
      <c r="A3821" s="29">
        <v>44035</v>
      </c>
      <c r="B3821" s="1" t="s">
        <v>99</v>
      </c>
      <c r="C3821" s="2">
        <v>580</v>
      </c>
      <c r="D3821" s="5" t="str">
        <f t="shared" si="59"/>
        <v/>
      </c>
      <c r="E3821" t="s">
        <v>65</v>
      </c>
    </row>
    <row r="3822" spans="1:5" outlineLevel="2" x14ac:dyDescent="0.2">
      <c r="A3822" s="29">
        <v>44035</v>
      </c>
      <c r="B3822" s="1" t="s">
        <v>99</v>
      </c>
      <c r="C3822" s="2">
        <v>1485</v>
      </c>
      <c r="D3822" s="5" t="str">
        <f t="shared" si="59"/>
        <v/>
      </c>
      <c r="E3822" t="s">
        <v>65</v>
      </c>
    </row>
    <row r="3823" spans="1:5" outlineLevel="2" x14ac:dyDescent="0.2">
      <c r="A3823" s="29">
        <v>44035</v>
      </c>
      <c r="B3823" s="1" t="s">
        <v>99</v>
      </c>
      <c r="C3823" s="2">
        <v>479</v>
      </c>
      <c r="D3823" s="5" t="str">
        <f t="shared" si="59"/>
        <v/>
      </c>
      <c r="E3823" t="s">
        <v>186</v>
      </c>
    </row>
    <row r="3824" spans="1:5" outlineLevel="2" x14ac:dyDescent="0.2">
      <c r="A3824" s="29">
        <v>44035</v>
      </c>
      <c r="B3824" s="1" t="s">
        <v>99</v>
      </c>
      <c r="C3824" s="2">
        <v>2370</v>
      </c>
      <c r="D3824" s="5" t="str">
        <f t="shared" si="59"/>
        <v/>
      </c>
      <c r="E3824" t="s">
        <v>65</v>
      </c>
    </row>
    <row r="3825" spans="1:5" outlineLevel="2" x14ac:dyDescent="0.2">
      <c r="A3825" s="29">
        <v>44035</v>
      </c>
      <c r="B3825" s="1" t="s">
        <v>99</v>
      </c>
      <c r="C3825" s="2">
        <v>1360.5</v>
      </c>
      <c r="D3825" s="5" t="str">
        <f t="shared" si="59"/>
        <v/>
      </c>
      <c r="E3825" t="s">
        <v>186</v>
      </c>
    </row>
    <row r="3826" spans="1:5" outlineLevel="2" x14ac:dyDescent="0.2">
      <c r="A3826" s="29">
        <v>44035</v>
      </c>
      <c r="B3826" s="1" t="s">
        <v>99</v>
      </c>
      <c r="C3826" s="2">
        <v>650</v>
      </c>
      <c r="D3826" s="5" t="str">
        <f t="shared" si="59"/>
        <v/>
      </c>
      <c r="E3826" t="s">
        <v>232</v>
      </c>
    </row>
    <row r="3827" spans="1:5" outlineLevel="2" x14ac:dyDescent="0.2">
      <c r="A3827" s="29">
        <v>44035</v>
      </c>
      <c r="B3827" s="1" t="s">
        <v>99</v>
      </c>
      <c r="C3827" s="2">
        <v>1380</v>
      </c>
      <c r="D3827" s="5" t="str">
        <f t="shared" si="59"/>
        <v/>
      </c>
      <c r="E3827" t="s">
        <v>65</v>
      </c>
    </row>
    <row r="3828" spans="1:5" ht="15.75" outlineLevel="1" x14ac:dyDescent="0.25">
      <c r="A3828" s="25">
        <f>A3827</f>
        <v>44035</v>
      </c>
      <c r="B3828" s="26" t="str">
        <f>B3827</f>
        <v>IDENTISYS INC</v>
      </c>
      <c r="C3828" s="24">
        <f>SUBTOTAL(9,C3821:C3827)</f>
        <v>8304.5</v>
      </c>
      <c r="D3828" s="24" t="s">
        <v>1012</v>
      </c>
    </row>
    <row r="3829" spans="1:5" outlineLevel="2" x14ac:dyDescent="0.2">
      <c r="A3829" s="29">
        <v>44035</v>
      </c>
      <c r="B3829" s="1" t="s">
        <v>10</v>
      </c>
      <c r="C3829" s="2">
        <v>5556.51</v>
      </c>
      <c r="D3829" s="5" t="str">
        <f t="shared" si="59"/>
        <v/>
      </c>
      <c r="E3829" t="s">
        <v>65</v>
      </c>
    </row>
    <row r="3830" spans="1:5" outlineLevel="2" x14ac:dyDescent="0.2">
      <c r="A3830" s="29">
        <v>44035</v>
      </c>
      <c r="B3830" s="1" t="s">
        <v>10</v>
      </c>
      <c r="C3830" s="2">
        <v>1352</v>
      </c>
      <c r="D3830" s="5" t="str">
        <f t="shared" si="59"/>
        <v/>
      </c>
      <c r="E3830" t="s">
        <v>65</v>
      </c>
    </row>
    <row r="3831" spans="1:5" outlineLevel="2" x14ac:dyDescent="0.2">
      <c r="A3831" s="29">
        <v>44035</v>
      </c>
      <c r="B3831" s="1" t="s">
        <v>10</v>
      </c>
      <c r="C3831" s="2">
        <v>444.82</v>
      </c>
      <c r="D3831" s="5" t="str">
        <f t="shared" si="59"/>
        <v/>
      </c>
      <c r="E3831" t="s">
        <v>65</v>
      </c>
    </row>
    <row r="3832" spans="1:5" outlineLevel="2" x14ac:dyDescent="0.2">
      <c r="A3832" s="29">
        <v>44035</v>
      </c>
      <c r="B3832" s="1" t="s">
        <v>10</v>
      </c>
      <c r="C3832" s="2">
        <v>961.63</v>
      </c>
      <c r="D3832" s="5" t="str">
        <f t="shared" si="59"/>
        <v/>
      </c>
      <c r="E3832" t="s">
        <v>65</v>
      </c>
    </row>
    <row r="3833" spans="1:5" outlineLevel="2" x14ac:dyDescent="0.2">
      <c r="A3833" s="29">
        <v>44035</v>
      </c>
      <c r="B3833" s="1" t="s">
        <v>10</v>
      </c>
      <c r="C3833" s="2">
        <v>1682.86</v>
      </c>
      <c r="D3833" s="5" t="str">
        <f t="shared" si="59"/>
        <v/>
      </c>
      <c r="E3833" t="s">
        <v>65</v>
      </c>
    </row>
    <row r="3834" spans="1:5" outlineLevel="2" x14ac:dyDescent="0.2">
      <c r="A3834" s="29">
        <v>44035</v>
      </c>
      <c r="B3834" s="1" t="s">
        <v>10</v>
      </c>
      <c r="C3834" s="2">
        <v>240.41</v>
      </c>
      <c r="D3834" s="5" t="str">
        <f t="shared" si="59"/>
        <v/>
      </c>
      <c r="E3834" t="s">
        <v>65</v>
      </c>
    </row>
    <row r="3835" spans="1:5" outlineLevel="2" x14ac:dyDescent="0.2">
      <c r="A3835" s="29">
        <v>44035</v>
      </c>
      <c r="B3835" s="1" t="s">
        <v>10</v>
      </c>
      <c r="C3835" s="2">
        <v>1442.45</v>
      </c>
      <c r="D3835" s="5" t="str">
        <f t="shared" si="59"/>
        <v/>
      </c>
      <c r="E3835" t="s">
        <v>65</v>
      </c>
    </row>
    <row r="3836" spans="1:5" outlineLevel="2" x14ac:dyDescent="0.2">
      <c r="A3836" s="29">
        <v>44035</v>
      </c>
      <c r="B3836" s="1" t="s">
        <v>10</v>
      </c>
      <c r="C3836" s="2">
        <v>961.63</v>
      </c>
      <c r="D3836" s="5" t="str">
        <f t="shared" si="59"/>
        <v/>
      </c>
      <c r="E3836" t="s">
        <v>65</v>
      </c>
    </row>
    <row r="3837" spans="1:5" outlineLevel="2" x14ac:dyDescent="0.2">
      <c r="A3837" s="29">
        <v>44035</v>
      </c>
      <c r="B3837" s="1" t="s">
        <v>10</v>
      </c>
      <c r="C3837" s="2">
        <v>513.54999999999995</v>
      </c>
      <c r="D3837" s="5" t="str">
        <f t="shared" si="59"/>
        <v/>
      </c>
      <c r="E3837" t="s">
        <v>65</v>
      </c>
    </row>
    <row r="3838" spans="1:5" outlineLevel="2" x14ac:dyDescent="0.2">
      <c r="A3838" s="29">
        <v>44035</v>
      </c>
      <c r="B3838" s="1" t="s">
        <v>10</v>
      </c>
      <c r="C3838" s="2">
        <v>480.82</v>
      </c>
      <c r="D3838" s="5" t="str">
        <f t="shared" si="59"/>
        <v/>
      </c>
      <c r="E3838" t="s">
        <v>393</v>
      </c>
    </row>
    <row r="3839" spans="1:5" outlineLevel="2" x14ac:dyDescent="0.2">
      <c r="A3839" s="29">
        <v>44035</v>
      </c>
      <c r="B3839" s="1" t="s">
        <v>10</v>
      </c>
      <c r="C3839" s="2">
        <v>961.63</v>
      </c>
      <c r="D3839" s="5" t="str">
        <f t="shared" si="59"/>
        <v/>
      </c>
      <c r="E3839" t="s">
        <v>393</v>
      </c>
    </row>
    <row r="3840" spans="1:5" outlineLevel="2" x14ac:dyDescent="0.2">
      <c r="A3840" s="29">
        <v>44035</v>
      </c>
      <c r="B3840" s="1" t="s">
        <v>10</v>
      </c>
      <c r="C3840" s="2">
        <v>480.82</v>
      </c>
      <c r="D3840" s="5" t="str">
        <f t="shared" si="59"/>
        <v/>
      </c>
      <c r="E3840" t="s">
        <v>393</v>
      </c>
    </row>
    <row r="3841" spans="1:5" outlineLevel="2" x14ac:dyDescent="0.2">
      <c r="A3841" s="29">
        <v>44035</v>
      </c>
      <c r="B3841" s="1" t="s">
        <v>10</v>
      </c>
      <c r="C3841" s="2">
        <v>295.58</v>
      </c>
      <c r="D3841" s="5" t="str">
        <f t="shared" si="59"/>
        <v/>
      </c>
      <c r="E3841" t="s">
        <v>65</v>
      </c>
    </row>
    <row r="3842" spans="1:5" outlineLevel="2" x14ac:dyDescent="0.2">
      <c r="A3842" s="29">
        <v>44035</v>
      </c>
      <c r="B3842" s="1" t="s">
        <v>10</v>
      </c>
      <c r="C3842" s="2">
        <v>11904.58</v>
      </c>
      <c r="D3842" s="5" t="str">
        <f t="shared" si="59"/>
        <v/>
      </c>
      <c r="E3842" t="s">
        <v>65</v>
      </c>
    </row>
    <row r="3843" spans="1:5" outlineLevel="2" x14ac:dyDescent="0.2">
      <c r="A3843" s="29">
        <v>44035</v>
      </c>
      <c r="B3843" s="1" t="s">
        <v>10</v>
      </c>
      <c r="C3843" s="2">
        <v>665.6</v>
      </c>
      <c r="D3843" s="5" t="str">
        <f t="shared" si="59"/>
        <v/>
      </c>
      <c r="E3843" t="s">
        <v>65</v>
      </c>
    </row>
    <row r="3844" spans="1:5" ht="15.75" outlineLevel="1" x14ac:dyDescent="0.25">
      <c r="A3844" s="25">
        <f>A3843</f>
        <v>44035</v>
      </c>
      <c r="B3844" s="26" t="str">
        <f>B3843</f>
        <v>INDECO SALES CO</v>
      </c>
      <c r="C3844" s="24">
        <f>SUBTOTAL(9,C3829:C3843)</f>
        <v>27944.889999999996</v>
      </c>
      <c r="D3844" s="24" t="s">
        <v>1012</v>
      </c>
    </row>
    <row r="3845" spans="1:5" outlineLevel="2" x14ac:dyDescent="0.2">
      <c r="A3845" s="29">
        <v>44035</v>
      </c>
      <c r="B3845" s="1" t="s">
        <v>222</v>
      </c>
      <c r="C3845" s="2">
        <v>17983.36</v>
      </c>
      <c r="D3845" s="5" t="str">
        <f t="shared" si="59"/>
        <v/>
      </c>
      <c r="E3845" t="s">
        <v>318</v>
      </c>
    </row>
    <row r="3846" spans="1:5" ht="15.75" outlineLevel="1" x14ac:dyDescent="0.25">
      <c r="A3846" s="25">
        <f>A3845</f>
        <v>44035</v>
      </c>
      <c r="B3846" s="26" t="str">
        <f>B3845</f>
        <v>INFOARMOR INC</v>
      </c>
      <c r="C3846" s="24">
        <f>SUBTOTAL(9,C3845:C3845)</f>
        <v>17983.36</v>
      </c>
      <c r="D3846" s="24" t="s">
        <v>1012</v>
      </c>
    </row>
    <row r="3847" spans="1:5" outlineLevel="2" x14ac:dyDescent="0.2">
      <c r="A3847" s="29">
        <v>44035</v>
      </c>
      <c r="B3847" s="1" t="s">
        <v>181</v>
      </c>
      <c r="C3847" s="2">
        <v>603.92999999999995</v>
      </c>
      <c r="D3847" s="5" t="str">
        <f t="shared" si="59"/>
        <v/>
      </c>
      <c r="E3847" t="s">
        <v>85</v>
      </c>
    </row>
    <row r="3848" spans="1:5" outlineLevel="2" x14ac:dyDescent="0.2">
      <c r="A3848" s="29">
        <v>44035</v>
      </c>
      <c r="B3848" s="1" t="s">
        <v>181</v>
      </c>
      <c r="C3848" s="2">
        <v>761.53</v>
      </c>
      <c r="D3848" s="5" t="str">
        <f t="shared" ref="D3848:D3910" si="60">IF(E3848="","TOTAL","")</f>
        <v/>
      </c>
      <c r="E3848" t="s">
        <v>71</v>
      </c>
    </row>
    <row r="3849" spans="1:5" ht="15.75" outlineLevel="1" x14ac:dyDescent="0.25">
      <c r="A3849" s="25">
        <f>A3848</f>
        <v>44035</v>
      </c>
      <c r="B3849" s="26" t="str">
        <f>B3848</f>
        <v>INFRAMARK LLC</v>
      </c>
      <c r="C3849" s="24">
        <f>SUBTOTAL(9,C3847:C3848)</f>
        <v>1365.46</v>
      </c>
      <c r="D3849" s="24" t="s">
        <v>1012</v>
      </c>
    </row>
    <row r="3850" spans="1:5" outlineLevel="2" x14ac:dyDescent="0.2">
      <c r="A3850" s="29">
        <v>44035</v>
      </c>
      <c r="B3850" s="1" t="s">
        <v>291</v>
      </c>
      <c r="C3850" s="2">
        <v>3148</v>
      </c>
      <c r="D3850" s="5" t="str">
        <f t="shared" si="60"/>
        <v/>
      </c>
      <c r="E3850" t="s">
        <v>71</v>
      </c>
    </row>
    <row r="3851" spans="1:5" outlineLevel="2" x14ac:dyDescent="0.2">
      <c r="A3851" s="29">
        <v>44035</v>
      </c>
      <c r="B3851" s="1" t="s">
        <v>291</v>
      </c>
      <c r="C3851" s="2">
        <v>2301</v>
      </c>
      <c r="D3851" s="5" t="str">
        <f t="shared" si="60"/>
        <v/>
      </c>
      <c r="E3851" t="s">
        <v>71</v>
      </c>
    </row>
    <row r="3852" spans="1:5" ht="15.75" outlineLevel="1" x14ac:dyDescent="0.25">
      <c r="A3852" s="25">
        <f>A3851</f>
        <v>44035</v>
      </c>
      <c r="B3852" s="26" t="str">
        <f>B3851</f>
        <v>INNOVATION WATER WORKS</v>
      </c>
      <c r="C3852" s="24">
        <f>SUBTOTAL(9,C3850:C3851)</f>
        <v>5449</v>
      </c>
      <c r="D3852" s="24" t="s">
        <v>1012</v>
      </c>
    </row>
    <row r="3853" spans="1:5" outlineLevel="2" x14ac:dyDescent="0.2">
      <c r="A3853" s="29">
        <v>44035</v>
      </c>
      <c r="B3853" s="1" t="s">
        <v>382</v>
      </c>
      <c r="C3853" s="2">
        <v>6866.65</v>
      </c>
      <c r="D3853" s="5" t="str">
        <f t="shared" si="60"/>
        <v/>
      </c>
      <c r="E3853" t="s">
        <v>78</v>
      </c>
    </row>
    <row r="3854" spans="1:5" ht="15.75" outlineLevel="1" x14ac:dyDescent="0.25">
      <c r="A3854" s="25">
        <f>A3853</f>
        <v>44035</v>
      </c>
      <c r="B3854" s="26" t="str">
        <f>B3853</f>
        <v>INTERNATIONAL BOOK IMPORT SERVICE INC</v>
      </c>
      <c r="C3854" s="24">
        <f>SUBTOTAL(9,C3853:C3853)</f>
        <v>6866.65</v>
      </c>
      <c r="D3854" s="24" t="s">
        <v>1012</v>
      </c>
    </row>
    <row r="3855" spans="1:5" outlineLevel="2" x14ac:dyDescent="0.2">
      <c r="A3855" s="29">
        <v>44035</v>
      </c>
      <c r="B3855" s="1" t="s">
        <v>471</v>
      </c>
      <c r="C3855" s="2">
        <v>1011.49</v>
      </c>
      <c r="D3855" s="5" t="str">
        <f t="shared" si="60"/>
        <v/>
      </c>
      <c r="E3855" t="s">
        <v>67</v>
      </c>
    </row>
    <row r="3856" spans="1:5" outlineLevel="2" x14ac:dyDescent="0.2">
      <c r="A3856" s="29">
        <v>44035</v>
      </c>
      <c r="B3856" s="1" t="s">
        <v>471</v>
      </c>
      <c r="C3856" s="2">
        <v>3651.2</v>
      </c>
      <c r="D3856" s="5" t="str">
        <f t="shared" si="60"/>
        <v/>
      </c>
      <c r="E3856" t="s">
        <v>67</v>
      </c>
    </row>
    <row r="3857" spans="1:5" ht="15.75" outlineLevel="1" x14ac:dyDescent="0.25">
      <c r="A3857" s="25">
        <f>A3856</f>
        <v>44035</v>
      </c>
      <c r="B3857" s="26" t="str">
        <f>B3856</f>
        <v>J L POWELL &amp; ASSOCIATES</v>
      </c>
      <c r="C3857" s="24">
        <f>SUBTOTAL(9,C3855:C3856)</f>
        <v>4662.6899999999996</v>
      </c>
      <c r="D3857" s="24" t="s">
        <v>1012</v>
      </c>
    </row>
    <row r="3858" spans="1:5" outlineLevel="2" x14ac:dyDescent="0.2">
      <c r="A3858" s="29">
        <v>44035</v>
      </c>
      <c r="B3858" s="1" t="s">
        <v>31</v>
      </c>
      <c r="C3858" s="2">
        <v>74.75</v>
      </c>
      <c r="D3858" s="5" t="str">
        <f t="shared" si="60"/>
        <v/>
      </c>
      <c r="E3858" t="s">
        <v>75</v>
      </c>
    </row>
    <row r="3859" spans="1:5" ht="15.75" outlineLevel="1" x14ac:dyDescent="0.25">
      <c r="A3859" s="25">
        <f>A3858</f>
        <v>44035</v>
      </c>
      <c r="B3859" s="26" t="str">
        <f>B3858</f>
        <v>JASON'S DELI- DELI MGMT DEPT 271</v>
      </c>
      <c r="C3859" s="24">
        <f>SUBTOTAL(9,C3858:C3858)</f>
        <v>74.75</v>
      </c>
      <c r="D3859" s="24" t="s">
        <v>1012</v>
      </c>
    </row>
    <row r="3860" spans="1:5" outlineLevel="2" x14ac:dyDescent="0.2">
      <c r="A3860" s="29">
        <v>44035</v>
      </c>
      <c r="B3860" s="1" t="s">
        <v>400</v>
      </c>
      <c r="C3860" s="2">
        <v>619.69000000000005</v>
      </c>
      <c r="D3860" s="5" t="str">
        <f t="shared" si="60"/>
        <v/>
      </c>
      <c r="E3860" t="s">
        <v>186</v>
      </c>
    </row>
    <row r="3861" spans="1:5" outlineLevel="2" x14ac:dyDescent="0.2">
      <c r="A3861" s="29">
        <v>44035</v>
      </c>
      <c r="B3861" s="1" t="s">
        <v>400</v>
      </c>
      <c r="C3861" s="2">
        <v>1587.19</v>
      </c>
      <c r="D3861" s="5" t="str">
        <f t="shared" si="60"/>
        <v/>
      </c>
      <c r="E3861" t="s">
        <v>186</v>
      </c>
    </row>
    <row r="3862" spans="1:5" outlineLevel="2" x14ac:dyDescent="0.2">
      <c r="A3862" s="29">
        <v>44035</v>
      </c>
      <c r="B3862" s="1" t="s">
        <v>400</v>
      </c>
      <c r="C3862" s="2">
        <v>2369.06</v>
      </c>
      <c r="D3862" s="5" t="str">
        <f t="shared" si="60"/>
        <v/>
      </c>
      <c r="E3862" t="s">
        <v>65</v>
      </c>
    </row>
    <row r="3863" spans="1:5" outlineLevel="2" x14ac:dyDescent="0.2">
      <c r="A3863" s="29">
        <v>44035</v>
      </c>
      <c r="B3863" s="1" t="s">
        <v>400</v>
      </c>
      <c r="C3863" s="2">
        <v>472.92</v>
      </c>
      <c r="D3863" s="5" t="str">
        <f t="shared" si="60"/>
        <v/>
      </c>
      <c r="E3863" t="s">
        <v>186</v>
      </c>
    </row>
    <row r="3864" spans="1:5" outlineLevel="2" x14ac:dyDescent="0.2">
      <c r="A3864" s="29">
        <v>44035</v>
      </c>
      <c r="B3864" s="1" t="s">
        <v>400</v>
      </c>
      <c r="C3864" s="2">
        <v>244.63</v>
      </c>
      <c r="D3864" s="5" t="str">
        <f t="shared" si="60"/>
        <v/>
      </c>
      <c r="E3864" t="s">
        <v>65</v>
      </c>
    </row>
    <row r="3865" spans="1:5" ht="15.75" outlineLevel="1" x14ac:dyDescent="0.25">
      <c r="A3865" s="25">
        <f>A3864</f>
        <v>44035</v>
      </c>
      <c r="B3865" s="26" t="str">
        <f>B3864</f>
        <v>JEAN'S RESTAURANT SUPPLY</v>
      </c>
      <c r="C3865" s="24">
        <f>SUBTOTAL(9,C3860:C3864)</f>
        <v>5293.4900000000007</v>
      </c>
      <c r="D3865" s="24" t="s">
        <v>1012</v>
      </c>
    </row>
    <row r="3866" spans="1:5" outlineLevel="2" x14ac:dyDescent="0.2">
      <c r="A3866" s="29">
        <v>44035</v>
      </c>
      <c r="B3866" s="1" t="s">
        <v>796</v>
      </c>
      <c r="C3866" s="2">
        <v>11048</v>
      </c>
      <c r="D3866" s="5" t="str">
        <f t="shared" si="60"/>
        <v/>
      </c>
      <c r="E3866" t="s">
        <v>79</v>
      </c>
    </row>
    <row r="3867" spans="1:5" ht="15.75" outlineLevel="1" x14ac:dyDescent="0.25">
      <c r="A3867" s="25">
        <f>A3866</f>
        <v>44035</v>
      </c>
      <c r="B3867" s="26" t="str">
        <f>B3866</f>
        <v>JOHNNYBRAVOENTERTAINMENT.COM</v>
      </c>
      <c r="C3867" s="24">
        <f>SUBTOTAL(9,C3866:C3866)</f>
        <v>11048</v>
      </c>
      <c r="D3867" s="24" t="s">
        <v>1012</v>
      </c>
    </row>
    <row r="3868" spans="1:5" outlineLevel="2" x14ac:dyDescent="0.2">
      <c r="A3868" s="29">
        <v>44035</v>
      </c>
      <c r="B3868" s="1" t="s">
        <v>111</v>
      </c>
      <c r="C3868" s="2">
        <v>871.81</v>
      </c>
      <c r="D3868" s="5" t="str">
        <f t="shared" si="60"/>
        <v/>
      </c>
      <c r="E3868" t="s">
        <v>71</v>
      </c>
    </row>
    <row r="3869" spans="1:5" ht="15.75" outlineLevel="1" x14ac:dyDescent="0.25">
      <c r="A3869" s="25">
        <f>A3868</f>
        <v>44035</v>
      </c>
      <c r="B3869" s="26" t="str">
        <f>B3868</f>
        <v>JOHNSON CONTROLS</v>
      </c>
      <c r="C3869" s="24">
        <f>SUBTOTAL(9,C3868:C3868)</f>
        <v>871.81</v>
      </c>
      <c r="D3869" s="24" t="s">
        <v>1012</v>
      </c>
    </row>
    <row r="3870" spans="1:5" outlineLevel="2" x14ac:dyDescent="0.2">
      <c r="A3870" s="29">
        <v>44035</v>
      </c>
      <c r="B3870" s="1" t="s">
        <v>40</v>
      </c>
      <c r="C3870" s="2">
        <v>214.2</v>
      </c>
      <c r="D3870" s="5" t="str">
        <f t="shared" si="60"/>
        <v/>
      </c>
      <c r="E3870" t="s">
        <v>67</v>
      </c>
    </row>
    <row r="3871" spans="1:5" outlineLevel="2" x14ac:dyDescent="0.2">
      <c r="A3871" s="29">
        <v>44035</v>
      </c>
      <c r="B3871" s="1" t="s">
        <v>40</v>
      </c>
      <c r="C3871" s="2">
        <v>102.78</v>
      </c>
      <c r="D3871" s="5" t="str">
        <f t="shared" si="60"/>
        <v/>
      </c>
      <c r="E3871" t="s">
        <v>67</v>
      </c>
    </row>
    <row r="3872" spans="1:5" outlineLevel="2" x14ac:dyDescent="0.2">
      <c r="A3872" s="29">
        <v>44035</v>
      </c>
      <c r="B3872" s="1" t="s">
        <v>40</v>
      </c>
      <c r="C3872" s="2">
        <v>19.82</v>
      </c>
      <c r="D3872" s="5" t="str">
        <f t="shared" si="60"/>
        <v/>
      </c>
      <c r="E3872" t="s">
        <v>67</v>
      </c>
    </row>
    <row r="3873" spans="1:5" outlineLevel="2" x14ac:dyDescent="0.2">
      <c r="A3873" s="29">
        <v>44035</v>
      </c>
      <c r="B3873" s="1" t="s">
        <v>40</v>
      </c>
      <c r="C3873" s="2">
        <v>35</v>
      </c>
      <c r="D3873" s="5" t="str">
        <f t="shared" si="60"/>
        <v/>
      </c>
      <c r="E3873" t="s">
        <v>67</v>
      </c>
    </row>
    <row r="3874" spans="1:5" outlineLevel="2" x14ac:dyDescent="0.2">
      <c r="A3874" s="29">
        <v>44035</v>
      </c>
      <c r="B3874" s="1" t="s">
        <v>40</v>
      </c>
      <c r="C3874" s="2">
        <v>38.049999999999997</v>
      </c>
      <c r="D3874" s="5" t="str">
        <f t="shared" si="60"/>
        <v/>
      </c>
      <c r="E3874" t="s">
        <v>67</v>
      </c>
    </row>
    <row r="3875" spans="1:5" outlineLevel="2" x14ac:dyDescent="0.2">
      <c r="A3875" s="29">
        <v>44035</v>
      </c>
      <c r="B3875" s="1" t="s">
        <v>40</v>
      </c>
      <c r="C3875" s="2">
        <v>325.7</v>
      </c>
      <c r="D3875" s="5" t="str">
        <f t="shared" si="60"/>
        <v/>
      </c>
      <c r="E3875" t="s">
        <v>67</v>
      </c>
    </row>
    <row r="3876" spans="1:5" outlineLevel="2" x14ac:dyDescent="0.2">
      <c r="A3876" s="29">
        <v>44035</v>
      </c>
      <c r="B3876" s="1" t="s">
        <v>40</v>
      </c>
      <c r="C3876" s="2">
        <v>-64.760000000000005</v>
      </c>
      <c r="D3876" s="5" t="str">
        <f t="shared" si="60"/>
        <v/>
      </c>
      <c r="E3876" t="s">
        <v>67</v>
      </c>
    </row>
    <row r="3877" spans="1:5" outlineLevel="2" x14ac:dyDescent="0.2">
      <c r="A3877" s="29">
        <v>44035</v>
      </c>
      <c r="B3877" s="1" t="s">
        <v>40</v>
      </c>
      <c r="C3877" s="2">
        <v>217.89</v>
      </c>
      <c r="D3877" s="5" t="str">
        <f t="shared" si="60"/>
        <v/>
      </c>
      <c r="E3877" t="s">
        <v>67</v>
      </c>
    </row>
    <row r="3878" spans="1:5" ht="15.75" outlineLevel="1" x14ac:dyDescent="0.25">
      <c r="A3878" s="25">
        <f>A3877</f>
        <v>44035</v>
      </c>
      <c r="B3878" s="26" t="str">
        <f>B3877</f>
        <v>JOHNSTONE SUPPLY</v>
      </c>
      <c r="C3878" s="24">
        <f>SUBTOTAL(9,C3870:C3877)</f>
        <v>888.68</v>
      </c>
      <c r="D3878" s="24" t="s">
        <v>1012</v>
      </c>
    </row>
    <row r="3879" spans="1:5" outlineLevel="2" x14ac:dyDescent="0.2">
      <c r="A3879" s="29">
        <v>44035</v>
      </c>
      <c r="B3879" s="1" t="s">
        <v>797</v>
      </c>
      <c r="C3879" s="2">
        <v>100</v>
      </c>
      <c r="D3879" s="5" t="str">
        <f t="shared" si="60"/>
        <v/>
      </c>
      <c r="E3879" t="s">
        <v>209</v>
      </c>
    </row>
    <row r="3880" spans="1:5" outlineLevel="2" x14ac:dyDescent="0.2">
      <c r="A3880" s="29">
        <v>44035</v>
      </c>
      <c r="B3880" s="1" t="s">
        <v>797</v>
      </c>
      <c r="C3880" s="2">
        <v>450</v>
      </c>
      <c r="D3880" s="5" t="str">
        <f t="shared" si="60"/>
        <v/>
      </c>
      <c r="E3880" t="s">
        <v>209</v>
      </c>
    </row>
    <row r="3881" spans="1:5" ht="15.75" outlineLevel="1" x14ac:dyDescent="0.25">
      <c r="A3881" s="25">
        <f>A3880</f>
        <v>44035</v>
      </c>
      <c r="B3881" s="26" t="str">
        <f>B3880</f>
        <v>LARRY JONES</v>
      </c>
      <c r="C3881" s="24">
        <f>SUBTOTAL(9,C3879:C3880)</f>
        <v>550</v>
      </c>
      <c r="D3881" s="24" t="s">
        <v>1012</v>
      </c>
    </row>
    <row r="3882" spans="1:5" outlineLevel="2" x14ac:dyDescent="0.2">
      <c r="A3882" s="29">
        <v>44035</v>
      </c>
      <c r="B3882" s="1" t="s">
        <v>631</v>
      </c>
      <c r="C3882" s="2">
        <v>28.78</v>
      </c>
      <c r="D3882" s="5" t="str">
        <f t="shared" si="60"/>
        <v/>
      </c>
      <c r="E3882" t="s">
        <v>96</v>
      </c>
    </row>
    <row r="3883" spans="1:5" outlineLevel="2" x14ac:dyDescent="0.2">
      <c r="A3883" s="29">
        <v>44035</v>
      </c>
      <c r="B3883" s="1" t="s">
        <v>631</v>
      </c>
      <c r="C3883" s="2">
        <v>1679.16</v>
      </c>
      <c r="D3883" s="5" t="str">
        <f t="shared" si="60"/>
        <v/>
      </c>
      <c r="E3883" t="s">
        <v>65</v>
      </c>
    </row>
    <row r="3884" spans="1:5" ht="15.75" outlineLevel="1" x14ac:dyDescent="0.25">
      <c r="A3884" s="25">
        <f>A3883</f>
        <v>44035</v>
      </c>
      <c r="B3884" s="26" t="str">
        <f>B3883</f>
        <v>JOSTENS INC</v>
      </c>
      <c r="C3884" s="24">
        <f>SUBTOTAL(9,C3882:C3883)</f>
        <v>1707.94</v>
      </c>
      <c r="D3884" s="24" t="s">
        <v>1012</v>
      </c>
    </row>
    <row r="3885" spans="1:5" outlineLevel="2" x14ac:dyDescent="0.2">
      <c r="A3885" s="29">
        <v>44035</v>
      </c>
      <c r="B3885" s="1" t="s">
        <v>192</v>
      </c>
      <c r="C3885" s="2">
        <v>3197.6</v>
      </c>
      <c r="D3885" s="5" t="str">
        <f t="shared" si="60"/>
        <v/>
      </c>
      <c r="E3885" t="s">
        <v>66</v>
      </c>
    </row>
    <row r="3886" spans="1:5" outlineLevel="2" x14ac:dyDescent="0.2">
      <c r="A3886" s="29">
        <v>44035</v>
      </c>
      <c r="B3886" s="1" t="s">
        <v>192</v>
      </c>
      <c r="C3886" s="2">
        <v>15323.71</v>
      </c>
      <c r="D3886" s="5" t="str">
        <f t="shared" si="60"/>
        <v/>
      </c>
      <c r="E3886" t="s">
        <v>311</v>
      </c>
    </row>
    <row r="3887" spans="1:5" ht="15.75" outlineLevel="1" x14ac:dyDescent="0.25">
      <c r="A3887" s="25">
        <f>A3886</f>
        <v>44035</v>
      </c>
      <c r="B3887" s="26" t="str">
        <f>B3886</f>
        <v>JUNIOR LIBRARY GUILD</v>
      </c>
      <c r="C3887" s="24">
        <f>SUBTOTAL(9,C3885:C3886)</f>
        <v>18521.309999999998</v>
      </c>
      <c r="D3887" s="24" t="s">
        <v>1012</v>
      </c>
    </row>
    <row r="3888" spans="1:5" outlineLevel="2" x14ac:dyDescent="0.2">
      <c r="A3888" s="29">
        <v>44035</v>
      </c>
      <c r="B3888" s="1" t="s">
        <v>135</v>
      </c>
      <c r="C3888" s="2">
        <v>5204.99</v>
      </c>
      <c r="D3888" s="5" t="str">
        <f t="shared" si="60"/>
        <v/>
      </c>
      <c r="E3888" t="s">
        <v>65</v>
      </c>
    </row>
    <row r="3889" spans="1:5" ht="15.75" outlineLevel="1" x14ac:dyDescent="0.25">
      <c r="A3889" s="25">
        <f>A3888</f>
        <v>44035</v>
      </c>
      <c r="B3889" s="26" t="str">
        <f>B3888</f>
        <v>J.W. PEPPER AND SON INC</v>
      </c>
      <c r="C3889" s="24">
        <f>SUBTOTAL(9,C3888:C3888)</f>
        <v>5204.99</v>
      </c>
      <c r="D3889" s="24" t="s">
        <v>1012</v>
      </c>
    </row>
    <row r="3890" spans="1:5" outlineLevel="2" x14ac:dyDescent="0.2">
      <c r="A3890" s="29">
        <v>44035</v>
      </c>
      <c r="B3890" s="1" t="s">
        <v>706</v>
      </c>
      <c r="C3890" s="2">
        <v>283.38</v>
      </c>
      <c r="D3890" s="5" t="str">
        <f t="shared" si="60"/>
        <v/>
      </c>
      <c r="E3890" t="s">
        <v>65</v>
      </c>
    </row>
    <row r="3891" spans="1:5" ht="15.75" outlineLevel="1" x14ac:dyDescent="0.25">
      <c r="A3891" s="25">
        <f>A3890</f>
        <v>44035</v>
      </c>
      <c r="B3891" s="26" t="str">
        <f>B3890</f>
        <v>KAPLAN EARLY LEARNING COMPANY</v>
      </c>
      <c r="C3891" s="24">
        <f>SUBTOTAL(9,C3890:C3890)</f>
        <v>283.38</v>
      </c>
      <c r="D3891" s="24" t="s">
        <v>1012</v>
      </c>
    </row>
    <row r="3892" spans="1:5" outlineLevel="2" x14ac:dyDescent="0.2">
      <c r="A3892" s="29">
        <v>44035</v>
      </c>
      <c r="B3892" s="1" t="s">
        <v>204</v>
      </c>
      <c r="C3892" s="2">
        <v>6370</v>
      </c>
      <c r="D3892" s="5" t="str">
        <f t="shared" si="60"/>
        <v/>
      </c>
      <c r="E3892" t="s">
        <v>71</v>
      </c>
    </row>
    <row r="3893" spans="1:5" outlineLevel="2" x14ac:dyDescent="0.2">
      <c r="A3893" s="29">
        <v>44035</v>
      </c>
      <c r="B3893" s="1" t="s">
        <v>204</v>
      </c>
      <c r="C3893" s="2">
        <v>5088.0200000000004</v>
      </c>
      <c r="D3893" s="5" t="str">
        <f t="shared" si="60"/>
        <v/>
      </c>
      <c r="E3893" t="s">
        <v>71</v>
      </c>
    </row>
    <row r="3894" spans="1:5" ht="15.75" outlineLevel="1" x14ac:dyDescent="0.25">
      <c r="A3894" s="25">
        <f>A3893</f>
        <v>44035</v>
      </c>
      <c r="B3894" s="26" t="str">
        <f>B3893</f>
        <v>KIM NEAL &amp; ASSOCIATES</v>
      </c>
      <c r="C3894" s="24">
        <f>SUBTOTAL(9,C3892:C3893)</f>
        <v>11458.02</v>
      </c>
      <c r="D3894" s="24" t="s">
        <v>1012</v>
      </c>
    </row>
    <row r="3895" spans="1:5" outlineLevel="2" x14ac:dyDescent="0.2">
      <c r="A3895" s="29">
        <v>44035</v>
      </c>
      <c r="B3895" s="1" t="s">
        <v>798</v>
      </c>
      <c r="C3895" s="2">
        <v>1725</v>
      </c>
      <c r="D3895" s="5" t="str">
        <f t="shared" si="60"/>
        <v/>
      </c>
      <c r="E3895" t="s">
        <v>65</v>
      </c>
    </row>
    <row r="3896" spans="1:5" ht="15.75" outlineLevel="1" x14ac:dyDescent="0.25">
      <c r="A3896" s="25">
        <f>A3895</f>
        <v>44035</v>
      </c>
      <c r="B3896" s="26" t="str">
        <f>B3895</f>
        <v>KNOCKOUT SPORTSWEAR.COM LLC</v>
      </c>
      <c r="C3896" s="24">
        <f>SUBTOTAL(9,C3895:C3895)</f>
        <v>1725</v>
      </c>
      <c r="D3896" s="24" t="s">
        <v>1012</v>
      </c>
    </row>
    <row r="3897" spans="1:5" outlineLevel="2" x14ac:dyDescent="0.2">
      <c r="A3897" s="29">
        <v>44035</v>
      </c>
      <c r="B3897" s="1" t="s">
        <v>176</v>
      </c>
      <c r="C3897" s="2">
        <v>1297.6600000000001</v>
      </c>
      <c r="D3897" s="5" t="str">
        <f t="shared" si="60"/>
        <v/>
      </c>
      <c r="E3897" t="s">
        <v>81</v>
      </c>
    </row>
    <row r="3898" spans="1:5" ht="15.75" outlineLevel="1" x14ac:dyDescent="0.25">
      <c r="A3898" s="25">
        <f>A3897</f>
        <v>44035</v>
      </c>
      <c r="B3898" s="26" t="str">
        <f>B3897</f>
        <v>L J POWER INC</v>
      </c>
      <c r="C3898" s="24">
        <f>SUBTOTAL(9,C3897:C3897)</f>
        <v>1297.6600000000001</v>
      </c>
      <c r="D3898" s="24" t="s">
        <v>1012</v>
      </c>
    </row>
    <row r="3899" spans="1:5" outlineLevel="2" x14ac:dyDescent="0.2">
      <c r="A3899" s="29">
        <v>44035</v>
      </c>
      <c r="B3899" s="1" t="s">
        <v>464</v>
      </c>
      <c r="C3899" s="2">
        <v>100</v>
      </c>
      <c r="D3899" s="5" t="str">
        <f t="shared" si="60"/>
        <v/>
      </c>
      <c r="E3899" t="s">
        <v>63</v>
      </c>
    </row>
    <row r="3900" spans="1:5" ht="15.75" outlineLevel="1" x14ac:dyDescent="0.25">
      <c r="A3900" s="25">
        <f>A3899</f>
        <v>44035</v>
      </c>
      <c r="B3900" s="26" t="str">
        <f>B3899</f>
        <v>RAQUEL TATIANA LABELLO</v>
      </c>
      <c r="C3900" s="24">
        <f>SUBTOTAL(9,C3899:C3899)</f>
        <v>100</v>
      </c>
      <c r="D3900" s="24" t="s">
        <v>1012</v>
      </c>
    </row>
    <row r="3901" spans="1:5" outlineLevel="2" x14ac:dyDescent="0.2">
      <c r="A3901" s="29">
        <v>44035</v>
      </c>
      <c r="B3901" s="1" t="s">
        <v>383</v>
      </c>
      <c r="C3901" s="2">
        <v>161.47999999999999</v>
      </c>
      <c r="D3901" s="5" t="str">
        <f t="shared" si="60"/>
        <v/>
      </c>
      <c r="E3901" t="s">
        <v>65</v>
      </c>
    </row>
    <row r="3902" spans="1:5" outlineLevel="2" x14ac:dyDescent="0.2">
      <c r="A3902" s="29">
        <v>44035</v>
      </c>
      <c r="B3902" s="1" t="s">
        <v>383</v>
      </c>
      <c r="C3902" s="2">
        <v>293.41000000000003</v>
      </c>
      <c r="D3902" s="5" t="str">
        <f t="shared" si="60"/>
        <v/>
      </c>
      <c r="E3902" t="s">
        <v>65</v>
      </c>
    </row>
    <row r="3903" spans="1:5" outlineLevel="2" x14ac:dyDescent="0.2">
      <c r="A3903" s="29">
        <v>44035</v>
      </c>
      <c r="B3903" s="1" t="s">
        <v>383</v>
      </c>
      <c r="C3903" s="2">
        <v>526.19000000000005</v>
      </c>
      <c r="D3903" s="5" t="str">
        <f t="shared" si="60"/>
        <v/>
      </c>
      <c r="E3903" t="s">
        <v>393</v>
      </c>
    </row>
    <row r="3904" spans="1:5" ht="15.75" outlineLevel="1" x14ac:dyDescent="0.25">
      <c r="A3904" s="25">
        <f>A3903</f>
        <v>44035</v>
      </c>
      <c r="B3904" s="26" t="str">
        <f>B3903</f>
        <v>LAKESHORE EQUIPMENT COMPANY</v>
      </c>
      <c r="C3904" s="24">
        <f>SUBTOTAL(9,C3901:C3903)</f>
        <v>981.08</v>
      </c>
      <c r="D3904" s="24" t="s">
        <v>1012</v>
      </c>
    </row>
    <row r="3905" spans="1:5" outlineLevel="2" x14ac:dyDescent="0.2">
      <c r="A3905" s="29">
        <v>44035</v>
      </c>
      <c r="B3905" s="1" t="s">
        <v>799</v>
      </c>
      <c r="C3905" s="2">
        <v>6.74</v>
      </c>
      <c r="D3905" s="5" t="str">
        <f t="shared" si="60"/>
        <v/>
      </c>
      <c r="E3905" t="s">
        <v>65</v>
      </c>
    </row>
    <row r="3906" spans="1:5" outlineLevel="2" x14ac:dyDescent="0.2">
      <c r="A3906" s="29">
        <v>44035</v>
      </c>
      <c r="B3906" s="1" t="s">
        <v>799</v>
      </c>
      <c r="C3906" s="2">
        <v>77.62</v>
      </c>
      <c r="D3906" s="5" t="str">
        <f t="shared" si="60"/>
        <v/>
      </c>
      <c r="E3906" t="s">
        <v>67</v>
      </c>
    </row>
    <row r="3907" spans="1:5" outlineLevel="2" x14ac:dyDescent="0.2">
      <c r="A3907" s="29">
        <v>44035</v>
      </c>
      <c r="B3907" s="1" t="s">
        <v>799</v>
      </c>
      <c r="C3907" s="2">
        <v>25</v>
      </c>
      <c r="D3907" s="5" t="str">
        <f t="shared" si="60"/>
        <v/>
      </c>
      <c r="E3907" t="s">
        <v>89</v>
      </c>
    </row>
    <row r="3908" spans="1:5" outlineLevel="2" x14ac:dyDescent="0.2">
      <c r="A3908" s="29">
        <v>44035</v>
      </c>
      <c r="B3908" s="1" t="s">
        <v>799</v>
      </c>
      <c r="C3908" s="2">
        <v>200</v>
      </c>
      <c r="D3908" s="5" t="str">
        <f t="shared" si="60"/>
        <v/>
      </c>
      <c r="E3908" t="s">
        <v>81</v>
      </c>
    </row>
    <row r="3909" spans="1:5" ht="15.75" outlineLevel="1" x14ac:dyDescent="0.25">
      <c r="A3909" s="25">
        <f>A3908</f>
        <v>44035</v>
      </c>
      <c r="B3909" s="26" t="str">
        <f>B3908</f>
        <v>PAUL LANDIS</v>
      </c>
      <c r="C3909" s="24">
        <f>SUBTOTAL(9,C3905:C3908)</f>
        <v>309.36</v>
      </c>
      <c r="D3909" s="24" t="s">
        <v>1012</v>
      </c>
    </row>
    <row r="3910" spans="1:5" outlineLevel="2" x14ac:dyDescent="0.2">
      <c r="A3910" s="29">
        <v>44035</v>
      </c>
      <c r="B3910" s="1" t="s">
        <v>353</v>
      </c>
      <c r="C3910" s="2">
        <v>5482</v>
      </c>
      <c r="D3910" s="5" t="str">
        <f t="shared" si="60"/>
        <v/>
      </c>
      <c r="E3910" t="s">
        <v>66</v>
      </c>
    </row>
    <row r="3911" spans="1:5" ht="15.75" outlineLevel="1" x14ac:dyDescent="0.25">
      <c r="A3911" s="25">
        <f>A3910</f>
        <v>44035</v>
      </c>
      <c r="B3911" s="26" t="str">
        <f>B3910</f>
        <v>LEAD4WARD LLC</v>
      </c>
      <c r="C3911" s="24">
        <f>SUBTOTAL(9,C3910:C3910)</f>
        <v>5482</v>
      </c>
      <c r="D3911" s="24" t="s">
        <v>1012</v>
      </c>
    </row>
    <row r="3912" spans="1:5" outlineLevel="2" x14ac:dyDescent="0.2">
      <c r="A3912" s="29">
        <v>44035</v>
      </c>
      <c r="B3912" s="1" t="s">
        <v>415</v>
      </c>
      <c r="C3912" s="2">
        <v>159</v>
      </c>
      <c r="D3912" s="5" t="str">
        <f t="shared" ref="D3912:D3975" si="61">IF(E3912="","TOTAL","")</f>
        <v/>
      </c>
      <c r="E3912" t="s">
        <v>69</v>
      </c>
    </row>
    <row r="3913" spans="1:5" ht="15.75" outlineLevel="1" x14ac:dyDescent="0.25">
      <c r="A3913" s="25">
        <f>A3912</f>
        <v>44035</v>
      </c>
      <c r="B3913" s="26" t="str">
        <f>B3912</f>
        <v>LEARNING FORWARD</v>
      </c>
      <c r="C3913" s="24">
        <f>SUBTOTAL(9,C3912:C3912)</f>
        <v>159</v>
      </c>
      <c r="D3913" s="24" t="s">
        <v>1012</v>
      </c>
    </row>
    <row r="3914" spans="1:5" outlineLevel="2" x14ac:dyDescent="0.2">
      <c r="A3914" s="29">
        <v>44035</v>
      </c>
      <c r="B3914" s="1" t="s">
        <v>174</v>
      </c>
      <c r="C3914" s="2">
        <v>2449.12</v>
      </c>
      <c r="D3914" s="5" t="str">
        <f t="shared" si="61"/>
        <v/>
      </c>
      <c r="E3914" t="s">
        <v>67</v>
      </c>
    </row>
    <row r="3915" spans="1:5" ht="15.75" outlineLevel="1" x14ac:dyDescent="0.25">
      <c r="A3915" s="25">
        <f>A3914</f>
        <v>44035</v>
      </c>
      <c r="B3915" s="26" t="str">
        <f>B3914</f>
        <v>LESLIES SWIMMING POOL SUPPLIES</v>
      </c>
      <c r="C3915" s="24">
        <f>SUBTOTAL(9,C3914:C3914)</f>
        <v>2449.12</v>
      </c>
      <c r="D3915" s="24" t="s">
        <v>1012</v>
      </c>
    </row>
    <row r="3916" spans="1:5" outlineLevel="2" x14ac:dyDescent="0.2">
      <c r="A3916" s="29">
        <v>44035</v>
      </c>
      <c r="B3916" s="1" t="s">
        <v>800</v>
      </c>
      <c r="C3916" s="2">
        <v>8494</v>
      </c>
      <c r="D3916" s="5" t="str">
        <f t="shared" si="61"/>
        <v/>
      </c>
      <c r="E3916" t="s">
        <v>71</v>
      </c>
    </row>
    <row r="3917" spans="1:5" ht="15.75" outlineLevel="1" x14ac:dyDescent="0.25">
      <c r="A3917" s="25">
        <f>A3916</f>
        <v>44035</v>
      </c>
      <c r="B3917" s="26" t="str">
        <f>B3916</f>
        <v>LITECO ELECTRIC INC</v>
      </c>
      <c r="C3917" s="24">
        <f>SUBTOTAL(9,C3916:C3916)</f>
        <v>8494</v>
      </c>
      <c r="D3917" s="24" t="s">
        <v>1012</v>
      </c>
    </row>
    <row r="3918" spans="1:5" outlineLevel="2" x14ac:dyDescent="0.2">
      <c r="A3918" s="29">
        <v>44035</v>
      </c>
      <c r="B3918" s="1" t="s">
        <v>441</v>
      </c>
      <c r="C3918" s="2">
        <v>968.89</v>
      </c>
      <c r="D3918" s="5" t="str">
        <f t="shared" si="61"/>
        <v/>
      </c>
      <c r="E3918" t="s">
        <v>71</v>
      </c>
    </row>
    <row r="3919" spans="1:5" ht="15.75" outlineLevel="1" x14ac:dyDescent="0.25">
      <c r="A3919" s="25">
        <f>A3918</f>
        <v>44035</v>
      </c>
      <c r="B3919" s="26" t="str">
        <f>B3918</f>
        <v>ZNK PARTNERS LLC</v>
      </c>
      <c r="C3919" s="24">
        <f>SUBTOTAL(9,C3918:C3918)</f>
        <v>968.89</v>
      </c>
      <c r="D3919" s="24" t="s">
        <v>1012</v>
      </c>
    </row>
    <row r="3920" spans="1:5" outlineLevel="2" x14ac:dyDescent="0.2">
      <c r="A3920" s="29">
        <v>44035</v>
      </c>
      <c r="B3920" s="1" t="s">
        <v>337</v>
      </c>
      <c r="C3920" s="2">
        <v>6466</v>
      </c>
      <c r="D3920" s="5" t="str">
        <f t="shared" si="61"/>
        <v/>
      </c>
      <c r="E3920" t="s">
        <v>71</v>
      </c>
    </row>
    <row r="3921" spans="1:5" ht="15.75" outlineLevel="1" x14ac:dyDescent="0.25">
      <c r="A3921" s="25">
        <f>A3920</f>
        <v>44035</v>
      </c>
      <c r="B3921" s="26" t="str">
        <f>B3920</f>
        <v>LONE STAR RECREATION OF TEXAS</v>
      </c>
      <c r="C3921" s="24">
        <f>SUBTOTAL(9,C3920:C3920)</f>
        <v>6466</v>
      </c>
      <c r="D3921" s="24" t="s">
        <v>1012</v>
      </c>
    </row>
    <row r="3922" spans="1:5" outlineLevel="2" x14ac:dyDescent="0.2">
      <c r="A3922" s="29">
        <v>44035</v>
      </c>
      <c r="B3922" s="1" t="s">
        <v>41</v>
      </c>
      <c r="C3922" s="2">
        <v>-1.65</v>
      </c>
      <c r="D3922" s="5" t="str">
        <f t="shared" si="61"/>
        <v/>
      </c>
      <c r="E3922" t="s">
        <v>65</v>
      </c>
    </row>
    <row r="3923" spans="1:5" outlineLevel="2" x14ac:dyDescent="0.2">
      <c r="A3923" s="29">
        <v>44035</v>
      </c>
      <c r="B3923" s="1" t="s">
        <v>41</v>
      </c>
      <c r="C3923" s="2">
        <v>660.05</v>
      </c>
      <c r="D3923" s="5" t="str">
        <f t="shared" si="61"/>
        <v/>
      </c>
      <c r="E3923" t="s">
        <v>65</v>
      </c>
    </row>
    <row r="3924" spans="1:5" outlineLevel="2" x14ac:dyDescent="0.2">
      <c r="A3924" s="29">
        <v>44035</v>
      </c>
      <c r="B3924" s="1" t="s">
        <v>41</v>
      </c>
      <c r="C3924" s="2">
        <v>896.54</v>
      </c>
      <c r="D3924" s="5" t="str">
        <f t="shared" si="61"/>
        <v/>
      </c>
      <c r="E3924" t="s">
        <v>65</v>
      </c>
    </row>
    <row r="3925" spans="1:5" outlineLevel="2" x14ac:dyDescent="0.2">
      <c r="A3925" s="29">
        <v>44035</v>
      </c>
      <c r="B3925" s="1" t="s">
        <v>41</v>
      </c>
      <c r="C3925" s="2">
        <v>325.56</v>
      </c>
      <c r="D3925" s="5" t="str">
        <f t="shared" si="61"/>
        <v/>
      </c>
      <c r="E3925" t="s">
        <v>65</v>
      </c>
    </row>
    <row r="3926" spans="1:5" ht="15.75" outlineLevel="1" x14ac:dyDescent="0.25">
      <c r="A3926" s="25">
        <f>A3925</f>
        <v>44035</v>
      </c>
      <c r="B3926" s="26" t="str">
        <f>B3925</f>
        <v>LOWE'S</v>
      </c>
      <c r="C3926" s="24">
        <f>SUBTOTAL(9,C3922:C3925)</f>
        <v>1880.5</v>
      </c>
      <c r="D3926" s="24" t="s">
        <v>1012</v>
      </c>
    </row>
    <row r="3927" spans="1:5" outlineLevel="2" x14ac:dyDescent="0.2">
      <c r="A3927" s="29">
        <v>44035</v>
      </c>
      <c r="B3927" s="1" t="s">
        <v>307</v>
      </c>
      <c r="C3927" s="2">
        <v>611236.65</v>
      </c>
      <c r="D3927" s="5" t="str">
        <f t="shared" si="61"/>
        <v/>
      </c>
      <c r="E3927" t="s">
        <v>188</v>
      </c>
    </row>
    <row r="3928" spans="1:5" ht="15.75" outlineLevel="1" x14ac:dyDescent="0.25">
      <c r="A3928" s="25">
        <f>A3927</f>
        <v>44035</v>
      </c>
      <c r="B3928" s="26" t="str">
        <f>B3927</f>
        <v>M SCOTT CONSTRUCTION INC</v>
      </c>
      <c r="C3928" s="24">
        <f>SUBTOTAL(9,C3927:C3927)</f>
        <v>611236.65</v>
      </c>
      <c r="D3928" s="24" t="s">
        <v>1012</v>
      </c>
    </row>
    <row r="3929" spans="1:5" outlineLevel="2" x14ac:dyDescent="0.2">
      <c r="A3929" s="29">
        <v>44035</v>
      </c>
      <c r="B3929" s="1" t="s">
        <v>713</v>
      </c>
      <c r="C3929" s="2">
        <v>148</v>
      </c>
      <c r="D3929" s="5" t="str">
        <f t="shared" si="61"/>
        <v/>
      </c>
      <c r="E3929" t="s">
        <v>71</v>
      </c>
    </row>
    <row r="3930" spans="1:5" ht="15.75" outlineLevel="1" x14ac:dyDescent="0.25">
      <c r="A3930" s="25">
        <f>A3929</f>
        <v>44035</v>
      </c>
      <c r="B3930" s="26" t="str">
        <f>B3929</f>
        <v>MAC HAIK FORD</v>
      </c>
      <c r="C3930" s="24">
        <f>SUBTOTAL(9,C3929:C3929)</f>
        <v>148</v>
      </c>
      <c r="D3930" s="24" t="s">
        <v>1012</v>
      </c>
    </row>
    <row r="3931" spans="1:5" outlineLevel="2" x14ac:dyDescent="0.2">
      <c r="A3931" s="29">
        <v>44035</v>
      </c>
      <c r="B3931" s="1" t="s">
        <v>15</v>
      </c>
      <c r="C3931" s="2">
        <v>1285.31</v>
      </c>
      <c r="D3931" s="5" t="str">
        <f t="shared" si="61"/>
        <v/>
      </c>
      <c r="E3931" t="s">
        <v>66</v>
      </c>
    </row>
    <row r="3932" spans="1:5" outlineLevel="2" x14ac:dyDescent="0.2">
      <c r="A3932" s="29">
        <v>44035</v>
      </c>
      <c r="B3932" s="1" t="s">
        <v>15</v>
      </c>
      <c r="C3932" s="2">
        <v>356.48</v>
      </c>
      <c r="D3932" s="5" t="str">
        <f t="shared" si="61"/>
        <v/>
      </c>
      <c r="E3932" t="s">
        <v>311</v>
      </c>
    </row>
    <row r="3933" spans="1:5" outlineLevel="2" x14ac:dyDescent="0.2">
      <c r="A3933" s="29">
        <v>44035</v>
      </c>
      <c r="B3933" s="1" t="s">
        <v>15</v>
      </c>
      <c r="C3933" s="2">
        <v>6855.54</v>
      </c>
      <c r="D3933" s="5" t="str">
        <f t="shared" si="61"/>
        <v/>
      </c>
      <c r="E3933" t="s">
        <v>311</v>
      </c>
    </row>
    <row r="3934" spans="1:5" outlineLevel="2" x14ac:dyDescent="0.2">
      <c r="A3934" s="29">
        <v>44035</v>
      </c>
      <c r="B3934" s="1" t="s">
        <v>15</v>
      </c>
      <c r="C3934" s="2">
        <v>1736.11</v>
      </c>
      <c r="D3934" s="5" t="str">
        <f t="shared" si="61"/>
        <v/>
      </c>
      <c r="E3934" t="s">
        <v>311</v>
      </c>
    </row>
    <row r="3935" spans="1:5" outlineLevel="2" x14ac:dyDescent="0.2">
      <c r="A3935" s="29">
        <v>44035</v>
      </c>
      <c r="B3935" s="1" t="s">
        <v>15</v>
      </c>
      <c r="C3935" s="2">
        <v>4477.5200000000004</v>
      </c>
      <c r="D3935" s="5" t="str">
        <f t="shared" si="61"/>
        <v/>
      </c>
      <c r="E3935" t="s">
        <v>66</v>
      </c>
    </row>
    <row r="3936" spans="1:5" outlineLevel="2" x14ac:dyDescent="0.2">
      <c r="A3936" s="29">
        <v>44035</v>
      </c>
      <c r="B3936" s="1" t="s">
        <v>15</v>
      </c>
      <c r="C3936" s="2">
        <v>1715.18</v>
      </c>
      <c r="D3936" s="5" t="str">
        <f t="shared" si="61"/>
        <v/>
      </c>
      <c r="E3936" t="s">
        <v>66</v>
      </c>
    </row>
    <row r="3937" spans="1:5" ht="15.75" outlineLevel="1" x14ac:dyDescent="0.25">
      <c r="A3937" s="25">
        <f>A3936</f>
        <v>44035</v>
      </c>
      <c r="B3937" s="26" t="str">
        <f>B3936</f>
        <v>MACKIN EDUCATIONAL RES</v>
      </c>
      <c r="C3937" s="24">
        <f>SUBTOTAL(9,C3931:C3936)</f>
        <v>16426.14</v>
      </c>
      <c r="D3937" s="24" t="s">
        <v>1012</v>
      </c>
    </row>
    <row r="3938" spans="1:5" outlineLevel="2" x14ac:dyDescent="0.2">
      <c r="A3938" s="29">
        <v>44035</v>
      </c>
      <c r="B3938" s="1" t="s">
        <v>801</v>
      </c>
      <c r="C3938" s="2">
        <v>7193.53</v>
      </c>
      <c r="D3938" s="5" t="str">
        <f t="shared" si="61"/>
        <v/>
      </c>
      <c r="E3938" t="s">
        <v>67</v>
      </c>
    </row>
    <row r="3939" spans="1:5" outlineLevel="2" x14ac:dyDescent="0.2">
      <c r="A3939" s="29">
        <v>44035</v>
      </c>
      <c r="B3939" s="1" t="s">
        <v>801</v>
      </c>
      <c r="C3939" s="2">
        <v>2877.63</v>
      </c>
      <c r="D3939" s="5" t="str">
        <f t="shared" si="61"/>
        <v/>
      </c>
      <c r="E3939" t="s">
        <v>67</v>
      </c>
    </row>
    <row r="3940" spans="1:5" ht="15.75" outlineLevel="1" x14ac:dyDescent="0.25">
      <c r="A3940" s="25">
        <f>A3939</f>
        <v>44035</v>
      </c>
      <c r="B3940" s="26" t="str">
        <f>B3939</f>
        <v>MCCOY CORPORATION</v>
      </c>
      <c r="C3940" s="24">
        <f>SUBTOTAL(9,C3938:C3939)</f>
        <v>10071.16</v>
      </c>
      <c r="D3940" s="24" t="s">
        <v>1012</v>
      </c>
    </row>
    <row r="3941" spans="1:5" outlineLevel="2" x14ac:dyDescent="0.2">
      <c r="A3941" s="29">
        <v>44035</v>
      </c>
      <c r="B3941" s="1" t="s">
        <v>161</v>
      </c>
      <c r="C3941" s="2">
        <v>48.81</v>
      </c>
      <c r="D3941" s="5" t="str">
        <f t="shared" si="61"/>
        <v/>
      </c>
      <c r="E3941" t="s">
        <v>186</v>
      </c>
    </row>
    <row r="3942" spans="1:5" outlineLevel="2" x14ac:dyDescent="0.2">
      <c r="A3942" s="29">
        <v>44035</v>
      </c>
      <c r="B3942" s="1" t="s">
        <v>161</v>
      </c>
      <c r="C3942" s="2">
        <v>18.239999999999998</v>
      </c>
      <c r="D3942" s="5" t="str">
        <f t="shared" si="61"/>
        <v/>
      </c>
      <c r="E3942" t="s">
        <v>186</v>
      </c>
    </row>
    <row r="3943" spans="1:5" ht="15.75" outlineLevel="1" x14ac:dyDescent="0.25">
      <c r="A3943" s="25">
        <f>A3942</f>
        <v>44035</v>
      </c>
      <c r="B3943" s="26" t="str">
        <f>B3942</f>
        <v>MEDCO SUPPLY COMPANY</v>
      </c>
      <c r="C3943" s="24">
        <f>SUBTOTAL(9,C3941:C3942)</f>
        <v>67.05</v>
      </c>
      <c r="D3943" s="24" t="s">
        <v>1012</v>
      </c>
    </row>
    <row r="3944" spans="1:5" outlineLevel="2" x14ac:dyDescent="0.2">
      <c r="A3944" s="29">
        <v>44035</v>
      </c>
      <c r="B3944" s="1" t="s">
        <v>223</v>
      </c>
      <c r="C3944" s="2">
        <v>1250</v>
      </c>
      <c r="D3944" s="5" t="str">
        <f t="shared" si="61"/>
        <v/>
      </c>
      <c r="E3944" t="s">
        <v>186</v>
      </c>
    </row>
    <row r="3945" spans="1:5" ht="15.75" outlineLevel="1" x14ac:dyDescent="0.25">
      <c r="A3945" s="25">
        <f>A3944</f>
        <v>44035</v>
      </c>
      <c r="B3945" s="26" t="str">
        <f>B3944</f>
        <v>MFAC LLC</v>
      </c>
      <c r="C3945" s="24">
        <f>SUBTOTAL(9,C3944:C3944)</f>
        <v>1250</v>
      </c>
      <c r="D3945" s="24" t="s">
        <v>1012</v>
      </c>
    </row>
    <row r="3946" spans="1:5" outlineLevel="2" x14ac:dyDescent="0.2">
      <c r="A3946" s="29">
        <v>44035</v>
      </c>
      <c r="B3946" s="1" t="s">
        <v>193</v>
      </c>
      <c r="C3946" s="2">
        <v>7568.76</v>
      </c>
      <c r="D3946" s="5" t="str">
        <f t="shared" si="61"/>
        <v/>
      </c>
      <c r="E3946" t="s">
        <v>67</v>
      </c>
    </row>
    <row r="3947" spans="1:5" outlineLevel="2" x14ac:dyDescent="0.2">
      <c r="A3947" s="29">
        <v>44035</v>
      </c>
      <c r="B3947" s="1" t="s">
        <v>193</v>
      </c>
      <c r="C3947" s="2">
        <v>9147.01</v>
      </c>
      <c r="D3947" s="5" t="str">
        <f t="shared" si="61"/>
        <v/>
      </c>
      <c r="E3947" t="s">
        <v>67</v>
      </c>
    </row>
    <row r="3948" spans="1:5" outlineLevel="2" x14ac:dyDescent="0.2">
      <c r="A3948" s="29">
        <v>44035</v>
      </c>
      <c r="B3948" s="1" t="s">
        <v>193</v>
      </c>
      <c r="C3948" s="2">
        <v>491.23</v>
      </c>
      <c r="D3948" s="5" t="str">
        <f t="shared" si="61"/>
        <v/>
      </c>
      <c r="E3948" t="s">
        <v>67</v>
      </c>
    </row>
    <row r="3949" spans="1:5" outlineLevel="2" x14ac:dyDescent="0.2">
      <c r="A3949" s="29">
        <v>44035</v>
      </c>
      <c r="B3949" s="1" t="s">
        <v>193</v>
      </c>
      <c r="C3949" s="2">
        <v>687.92</v>
      </c>
      <c r="D3949" s="5" t="str">
        <f t="shared" si="61"/>
        <v/>
      </c>
      <c r="E3949" t="s">
        <v>67</v>
      </c>
    </row>
    <row r="3950" spans="1:5" outlineLevel="2" x14ac:dyDescent="0.2">
      <c r="A3950" s="29">
        <v>44035</v>
      </c>
      <c r="B3950" s="1" t="s">
        <v>193</v>
      </c>
      <c r="C3950" s="2">
        <v>50.56</v>
      </c>
      <c r="D3950" s="5" t="str">
        <f t="shared" si="61"/>
        <v/>
      </c>
      <c r="E3950" t="s">
        <v>67</v>
      </c>
    </row>
    <row r="3951" spans="1:5" outlineLevel="2" x14ac:dyDescent="0.2">
      <c r="A3951" s="29">
        <v>44035</v>
      </c>
      <c r="B3951" s="1" t="s">
        <v>193</v>
      </c>
      <c r="C3951" s="2">
        <v>1113.77</v>
      </c>
      <c r="D3951" s="5" t="str">
        <f t="shared" si="61"/>
        <v/>
      </c>
      <c r="E3951" t="s">
        <v>67</v>
      </c>
    </row>
    <row r="3952" spans="1:5" ht="15.75" outlineLevel="1" x14ac:dyDescent="0.25">
      <c r="A3952" s="25">
        <f>A3951</f>
        <v>44035</v>
      </c>
      <c r="B3952" s="26" t="str">
        <f>B3951</f>
        <v>MORRISON SUPPLY COMPANY LLC</v>
      </c>
      <c r="C3952" s="24">
        <f>SUBTOTAL(9,C3946:C3951)</f>
        <v>19059.25</v>
      </c>
      <c r="D3952" s="24" t="s">
        <v>1012</v>
      </c>
    </row>
    <row r="3953" spans="1:5" outlineLevel="2" x14ac:dyDescent="0.2">
      <c r="A3953" s="29">
        <v>44035</v>
      </c>
      <c r="B3953" s="1" t="s">
        <v>194</v>
      </c>
      <c r="C3953" s="2">
        <v>296.58</v>
      </c>
      <c r="D3953" s="5" t="str">
        <f t="shared" si="61"/>
        <v/>
      </c>
      <c r="E3953" t="s">
        <v>396</v>
      </c>
    </row>
    <row r="3954" spans="1:5" outlineLevel="2" x14ac:dyDescent="0.2">
      <c r="A3954" s="29">
        <v>44035</v>
      </c>
      <c r="B3954" s="1" t="s">
        <v>194</v>
      </c>
      <c r="C3954" s="2">
        <v>5181.84</v>
      </c>
      <c r="D3954" s="5" t="str">
        <f t="shared" si="61"/>
        <v/>
      </c>
      <c r="E3954" t="s">
        <v>1007</v>
      </c>
    </row>
    <row r="3955" spans="1:5" outlineLevel="2" x14ac:dyDescent="0.2">
      <c r="A3955" s="29">
        <v>44035</v>
      </c>
      <c r="B3955" s="1" t="s">
        <v>194</v>
      </c>
      <c r="C3955" s="2">
        <v>289.85000000000002</v>
      </c>
      <c r="D3955" s="5" t="str">
        <f t="shared" si="61"/>
        <v/>
      </c>
      <c r="E3955" t="s">
        <v>65</v>
      </c>
    </row>
    <row r="3956" spans="1:5" outlineLevel="2" x14ac:dyDescent="0.2">
      <c r="A3956" s="29">
        <v>44035</v>
      </c>
      <c r="B3956" s="1" t="s">
        <v>194</v>
      </c>
      <c r="C3956" s="2">
        <v>210.03</v>
      </c>
      <c r="D3956" s="5" t="str">
        <f t="shared" si="61"/>
        <v/>
      </c>
      <c r="E3956" t="s">
        <v>67</v>
      </c>
    </row>
    <row r="3957" spans="1:5" outlineLevel="2" x14ac:dyDescent="0.2">
      <c r="A3957" s="29">
        <v>44035</v>
      </c>
      <c r="B3957" s="1" t="s">
        <v>194</v>
      </c>
      <c r="C3957" s="2">
        <v>331.86</v>
      </c>
      <c r="D3957" s="5" t="str">
        <f t="shared" si="61"/>
        <v/>
      </c>
      <c r="E3957" t="s">
        <v>186</v>
      </c>
    </row>
    <row r="3958" spans="1:5" ht="15.75" outlineLevel="1" x14ac:dyDescent="0.25">
      <c r="A3958" s="25">
        <f>A3957</f>
        <v>44035</v>
      </c>
      <c r="B3958" s="26" t="str">
        <f>B3957</f>
        <v>MSC INDUSTRIAL SUPPLY CO</v>
      </c>
      <c r="C3958" s="24">
        <f>SUBTOTAL(9,C3953:C3957)</f>
        <v>6310.16</v>
      </c>
      <c r="D3958" s="24" t="s">
        <v>1012</v>
      </c>
    </row>
    <row r="3959" spans="1:5" outlineLevel="2" x14ac:dyDescent="0.2">
      <c r="A3959" s="29">
        <v>44035</v>
      </c>
      <c r="B3959" s="1" t="s">
        <v>208</v>
      </c>
      <c r="C3959" s="2">
        <v>150</v>
      </c>
      <c r="D3959" s="5" t="str">
        <f t="shared" si="61"/>
        <v/>
      </c>
      <c r="E3959" t="s">
        <v>69</v>
      </c>
    </row>
    <row r="3960" spans="1:5" ht="15.75" outlineLevel="1" x14ac:dyDescent="0.25">
      <c r="A3960" s="25">
        <f>A3959</f>
        <v>44035</v>
      </c>
      <c r="B3960" s="26" t="str">
        <f>B3959</f>
        <v>MU ALPHA THETA</v>
      </c>
      <c r="C3960" s="24">
        <f>SUBTOTAL(9,C3959:C3959)</f>
        <v>150</v>
      </c>
      <c r="D3960" s="24" t="s">
        <v>1012</v>
      </c>
    </row>
    <row r="3961" spans="1:5" outlineLevel="2" x14ac:dyDescent="0.2">
      <c r="A3961" s="29">
        <v>44035</v>
      </c>
      <c r="B3961" s="1" t="s">
        <v>349</v>
      </c>
      <c r="C3961" s="2">
        <v>241.39</v>
      </c>
      <c r="D3961" s="5" t="str">
        <f t="shared" si="61"/>
        <v/>
      </c>
      <c r="E3961" t="s">
        <v>186</v>
      </c>
    </row>
    <row r="3962" spans="1:5" ht="15.75" outlineLevel="1" x14ac:dyDescent="0.25">
      <c r="A3962" s="25">
        <f>A3961</f>
        <v>44035</v>
      </c>
      <c r="B3962" s="26" t="str">
        <f>B3961</f>
        <v>NATIONAL SCIENCE TEACHERS ASSOCIATION</v>
      </c>
      <c r="C3962" s="24">
        <f>SUBTOTAL(9,C3961:C3961)</f>
        <v>241.39</v>
      </c>
      <c r="D3962" s="24" t="s">
        <v>1012</v>
      </c>
    </row>
    <row r="3963" spans="1:5" outlineLevel="2" x14ac:dyDescent="0.2">
      <c r="A3963" s="29">
        <v>44035</v>
      </c>
      <c r="B3963" s="1" t="s">
        <v>292</v>
      </c>
      <c r="C3963" s="2">
        <v>27525.99</v>
      </c>
      <c r="D3963" s="5" t="str">
        <f t="shared" si="61"/>
        <v/>
      </c>
      <c r="E3963" t="s">
        <v>71</v>
      </c>
    </row>
    <row r="3964" spans="1:5" ht="15.75" outlineLevel="1" x14ac:dyDescent="0.25">
      <c r="A3964" s="25">
        <f>A3963</f>
        <v>44035</v>
      </c>
      <c r="B3964" s="26" t="str">
        <f>B3963</f>
        <v>NALCO COMPANY</v>
      </c>
      <c r="C3964" s="24">
        <f>SUBTOTAL(9,C3963:C3963)</f>
        <v>27525.99</v>
      </c>
      <c r="D3964" s="24" t="s">
        <v>1012</v>
      </c>
    </row>
    <row r="3965" spans="1:5" outlineLevel="2" x14ac:dyDescent="0.2">
      <c r="A3965" s="29">
        <v>44035</v>
      </c>
      <c r="B3965" s="1" t="s">
        <v>32</v>
      </c>
      <c r="C3965" s="2">
        <v>682.47</v>
      </c>
      <c r="D3965" s="5" t="str">
        <f t="shared" si="61"/>
        <v/>
      </c>
      <c r="E3965" t="s">
        <v>65</v>
      </c>
    </row>
    <row r="3966" spans="1:5" outlineLevel="2" x14ac:dyDescent="0.2">
      <c r="A3966" s="29">
        <v>44035</v>
      </c>
      <c r="B3966" s="1" t="s">
        <v>32</v>
      </c>
      <c r="C3966" s="2">
        <v>34.68</v>
      </c>
      <c r="D3966" s="5" t="str">
        <f t="shared" si="61"/>
        <v/>
      </c>
      <c r="E3966" t="s">
        <v>65</v>
      </c>
    </row>
    <row r="3967" spans="1:5" ht="15.75" outlineLevel="1" x14ac:dyDescent="0.25">
      <c r="A3967" s="25">
        <f>A3966</f>
        <v>44035</v>
      </c>
      <c r="B3967" s="26" t="str">
        <f>B3966</f>
        <v>NASCO</v>
      </c>
      <c r="C3967" s="24">
        <f>SUBTOTAL(9,C3965:C3966)</f>
        <v>717.15</v>
      </c>
      <c r="D3967" s="24" t="s">
        <v>1012</v>
      </c>
    </row>
    <row r="3968" spans="1:5" outlineLevel="2" x14ac:dyDescent="0.2">
      <c r="A3968" s="29">
        <v>44035</v>
      </c>
      <c r="B3968" s="1" t="s">
        <v>387</v>
      </c>
      <c r="C3968" s="2">
        <v>585376.07999999996</v>
      </c>
      <c r="D3968" s="5" t="str">
        <f t="shared" si="61"/>
        <v/>
      </c>
      <c r="E3968" t="s">
        <v>80</v>
      </c>
    </row>
    <row r="3969" spans="1:5" ht="15.75" outlineLevel="1" x14ac:dyDescent="0.25">
      <c r="A3969" s="25">
        <f>A3968</f>
        <v>44035</v>
      </c>
      <c r="B3969" s="26" t="str">
        <f>B3968</f>
        <v>NASH INDUSTRIES INC</v>
      </c>
      <c r="C3969" s="24">
        <f>SUBTOTAL(9,C3968:C3968)</f>
        <v>585376.07999999996</v>
      </c>
      <c r="D3969" s="24" t="s">
        <v>1012</v>
      </c>
    </row>
    <row r="3970" spans="1:5" outlineLevel="2" x14ac:dyDescent="0.2">
      <c r="A3970" s="29">
        <v>44035</v>
      </c>
      <c r="B3970" s="1" t="s">
        <v>259</v>
      </c>
      <c r="C3970" s="2">
        <v>3850</v>
      </c>
      <c r="D3970" s="5" t="str">
        <f t="shared" si="61"/>
        <v/>
      </c>
      <c r="E3970" t="s">
        <v>78</v>
      </c>
    </row>
    <row r="3971" spans="1:5" outlineLevel="2" x14ac:dyDescent="0.2">
      <c r="A3971" s="29">
        <v>44035</v>
      </c>
      <c r="B3971" s="1" t="s">
        <v>259</v>
      </c>
      <c r="C3971" s="2">
        <v>30249</v>
      </c>
      <c r="D3971" s="5" t="str">
        <f t="shared" si="61"/>
        <v/>
      </c>
      <c r="E3971" t="s">
        <v>78</v>
      </c>
    </row>
    <row r="3972" spans="1:5" outlineLevel="2" x14ac:dyDescent="0.2">
      <c r="A3972" s="29">
        <v>44035</v>
      </c>
      <c r="B3972" s="1" t="s">
        <v>259</v>
      </c>
      <c r="C3972" s="2">
        <v>130200</v>
      </c>
      <c r="D3972" s="5" t="str">
        <f t="shared" si="61"/>
        <v/>
      </c>
      <c r="E3972" t="s">
        <v>394</v>
      </c>
    </row>
    <row r="3973" spans="1:5" outlineLevel="2" x14ac:dyDescent="0.2">
      <c r="A3973" s="29">
        <v>44035</v>
      </c>
      <c r="B3973" s="1" t="s">
        <v>259</v>
      </c>
      <c r="C3973" s="2">
        <v>990</v>
      </c>
      <c r="D3973" s="5" t="str">
        <f t="shared" si="61"/>
        <v/>
      </c>
      <c r="E3973" t="s">
        <v>394</v>
      </c>
    </row>
    <row r="3974" spans="1:5" outlineLevel="2" x14ac:dyDescent="0.2">
      <c r="A3974" s="29">
        <v>44035</v>
      </c>
      <c r="B3974" s="1" t="s">
        <v>259</v>
      </c>
      <c r="C3974" s="2">
        <v>33277.5</v>
      </c>
      <c r="D3974" s="5" t="str">
        <f t="shared" si="61"/>
        <v/>
      </c>
      <c r="E3974" t="s">
        <v>78</v>
      </c>
    </row>
    <row r="3975" spans="1:5" outlineLevel="2" x14ac:dyDescent="0.2">
      <c r="A3975" s="29">
        <v>44035</v>
      </c>
      <c r="B3975" s="1" t="s">
        <v>259</v>
      </c>
      <c r="C3975" s="2">
        <v>3327.75</v>
      </c>
      <c r="D3975" s="5" t="str">
        <f t="shared" si="61"/>
        <v/>
      </c>
      <c r="E3975" t="s">
        <v>394</v>
      </c>
    </row>
    <row r="3976" spans="1:5" ht="15.75" outlineLevel="1" x14ac:dyDescent="0.25">
      <c r="A3976" s="25">
        <f>A3975</f>
        <v>44035</v>
      </c>
      <c r="B3976" s="26" t="str">
        <f>B3975</f>
        <v>CENGAGE LEARNING INC</v>
      </c>
      <c r="C3976" s="24">
        <f>SUBTOTAL(9,C3970:C3975)</f>
        <v>201894.25</v>
      </c>
      <c r="D3976" s="24" t="s">
        <v>1012</v>
      </c>
    </row>
    <row r="3977" spans="1:5" outlineLevel="2" x14ac:dyDescent="0.2">
      <c r="A3977" s="29">
        <v>44035</v>
      </c>
      <c r="B3977" s="1" t="s">
        <v>802</v>
      </c>
      <c r="C3977" s="2">
        <v>2145</v>
      </c>
      <c r="D3977" s="5" t="str">
        <f t="shared" ref="D3977:D4039" si="62">IF(E3977="","TOTAL","")</f>
        <v/>
      </c>
      <c r="E3977" t="s">
        <v>84</v>
      </c>
    </row>
    <row r="3978" spans="1:5" ht="15.75" outlineLevel="1" x14ac:dyDescent="0.25">
      <c r="A3978" s="25">
        <f>A3977</f>
        <v>44035</v>
      </c>
      <c r="B3978" s="26" t="str">
        <f>B3977</f>
        <v>NATIONAL CHEERLEADERS ASSOCIATION</v>
      </c>
      <c r="C3978" s="24">
        <f>SUBTOTAL(9,C3977:C3977)</f>
        <v>2145</v>
      </c>
      <c r="D3978" s="24" t="s">
        <v>1012</v>
      </c>
    </row>
    <row r="3979" spans="1:5" outlineLevel="2" x14ac:dyDescent="0.2">
      <c r="A3979" s="29">
        <v>44035</v>
      </c>
      <c r="B3979" s="1" t="s">
        <v>802</v>
      </c>
      <c r="C3979" s="2">
        <v>2646</v>
      </c>
      <c r="D3979" s="5" t="str">
        <f t="shared" si="62"/>
        <v/>
      </c>
      <c r="E3979" t="s">
        <v>84</v>
      </c>
    </row>
    <row r="3980" spans="1:5" ht="15.75" outlineLevel="1" x14ac:dyDescent="0.25">
      <c r="A3980" s="25">
        <f>A3979</f>
        <v>44035</v>
      </c>
      <c r="B3980" s="26" t="str">
        <f>B3979</f>
        <v>NATIONAL CHEERLEADERS ASSOCIATION</v>
      </c>
      <c r="C3980" s="24">
        <f>SUBTOTAL(9,C3979:C3979)</f>
        <v>2646</v>
      </c>
      <c r="D3980" s="24" t="s">
        <v>1012</v>
      </c>
    </row>
    <row r="3981" spans="1:5" outlineLevel="2" x14ac:dyDescent="0.2">
      <c r="A3981" s="29">
        <v>44035</v>
      </c>
      <c r="B3981" s="1" t="s">
        <v>802</v>
      </c>
      <c r="C3981" s="2">
        <v>2845</v>
      </c>
      <c r="D3981" s="5" t="str">
        <f t="shared" si="62"/>
        <v/>
      </c>
      <c r="E3981" t="s">
        <v>84</v>
      </c>
    </row>
    <row r="3982" spans="1:5" ht="15.75" outlineLevel="1" x14ac:dyDescent="0.25">
      <c r="A3982" s="25">
        <f>A3981</f>
        <v>44035</v>
      </c>
      <c r="B3982" s="26" t="str">
        <f>B3981</f>
        <v>NATIONAL CHEERLEADERS ASSOCIATION</v>
      </c>
      <c r="C3982" s="24">
        <f>SUBTOTAL(9,C3981:C3981)</f>
        <v>2845</v>
      </c>
      <c r="D3982" s="24" t="s">
        <v>1012</v>
      </c>
    </row>
    <row r="3983" spans="1:5" outlineLevel="2" x14ac:dyDescent="0.2">
      <c r="A3983" s="29">
        <v>44035</v>
      </c>
      <c r="B3983" s="1" t="s">
        <v>265</v>
      </c>
      <c r="C3983" s="2">
        <v>350</v>
      </c>
      <c r="D3983" s="5" t="str">
        <f t="shared" si="62"/>
        <v/>
      </c>
      <c r="E3983" t="s">
        <v>71</v>
      </c>
    </row>
    <row r="3984" spans="1:5" ht="15.75" outlineLevel="1" x14ac:dyDescent="0.25">
      <c r="A3984" s="25">
        <f>A3983</f>
        <v>44035</v>
      </c>
      <c r="B3984" s="26" t="str">
        <f>B3983</f>
        <v>NEIL TECHNICAL SERVICES CORP</v>
      </c>
      <c r="C3984" s="24">
        <f>SUBTOTAL(9,C3983:C3983)</f>
        <v>350</v>
      </c>
      <c r="D3984" s="24" t="s">
        <v>1012</v>
      </c>
    </row>
    <row r="3985" spans="1:5" outlineLevel="2" x14ac:dyDescent="0.2">
      <c r="A3985" s="29">
        <v>44035</v>
      </c>
      <c r="B3985" s="1" t="s">
        <v>154</v>
      </c>
      <c r="C3985" s="2">
        <v>113.4</v>
      </c>
      <c r="D3985" s="5" t="str">
        <f t="shared" si="62"/>
        <v/>
      </c>
      <c r="E3985" t="s">
        <v>186</v>
      </c>
    </row>
    <row r="3986" spans="1:5" outlineLevel="2" x14ac:dyDescent="0.2">
      <c r="A3986" s="29">
        <v>44035</v>
      </c>
      <c r="B3986" s="1" t="s">
        <v>154</v>
      </c>
      <c r="C3986" s="2">
        <v>8244</v>
      </c>
      <c r="D3986" s="5" t="str">
        <f t="shared" si="62"/>
        <v/>
      </c>
      <c r="E3986" t="s">
        <v>78</v>
      </c>
    </row>
    <row r="3987" spans="1:5" outlineLevel="2" x14ac:dyDescent="0.2">
      <c r="A3987" s="29">
        <v>44035</v>
      </c>
      <c r="B3987" s="1" t="s">
        <v>154</v>
      </c>
      <c r="C3987" s="2">
        <v>2854</v>
      </c>
      <c r="D3987" s="5" t="str">
        <f t="shared" si="62"/>
        <v/>
      </c>
      <c r="E3987" t="s">
        <v>65</v>
      </c>
    </row>
    <row r="3988" spans="1:5" outlineLevel="2" x14ac:dyDescent="0.2">
      <c r="A3988" s="29">
        <v>44035</v>
      </c>
      <c r="B3988" s="1" t="s">
        <v>154</v>
      </c>
      <c r="C3988" s="2">
        <v>15526</v>
      </c>
      <c r="D3988" s="5" t="str">
        <f t="shared" si="62"/>
        <v/>
      </c>
      <c r="E3988" t="s">
        <v>72</v>
      </c>
    </row>
    <row r="3989" spans="1:5" outlineLevel="2" x14ac:dyDescent="0.2">
      <c r="A3989" s="29">
        <v>44035</v>
      </c>
      <c r="B3989" s="1" t="s">
        <v>154</v>
      </c>
      <c r="C3989" s="2">
        <v>602.20000000000005</v>
      </c>
      <c r="D3989" s="5" t="str">
        <f t="shared" si="62"/>
        <v/>
      </c>
      <c r="E3989" t="s">
        <v>186</v>
      </c>
    </row>
    <row r="3990" spans="1:5" outlineLevel="2" x14ac:dyDescent="0.2">
      <c r="A3990" s="29">
        <v>44035</v>
      </c>
      <c r="B3990" s="1" t="s">
        <v>154</v>
      </c>
      <c r="C3990" s="2">
        <v>5725</v>
      </c>
      <c r="D3990" s="5" t="str">
        <f t="shared" si="62"/>
        <v/>
      </c>
      <c r="E3990" t="s">
        <v>315</v>
      </c>
    </row>
    <row r="3991" spans="1:5" outlineLevel="2" x14ac:dyDescent="0.2">
      <c r="A3991" s="29">
        <v>44035</v>
      </c>
      <c r="B3991" s="1" t="s">
        <v>154</v>
      </c>
      <c r="C3991" s="2">
        <v>113.4</v>
      </c>
      <c r="D3991" s="5" t="str">
        <f t="shared" si="62"/>
        <v/>
      </c>
      <c r="E3991" t="s">
        <v>186</v>
      </c>
    </row>
    <row r="3992" spans="1:5" ht="15.75" outlineLevel="1" x14ac:dyDescent="0.25">
      <c r="A3992" s="25">
        <f>A3991</f>
        <v>44035</v>
      </c>
      <c r="B3992" s="26" t="str">
        <f>B3991</f>
        <v>NETSYNC NETWORK SOLUTIONS</v>
      </c>
      <c r="C3992" s="24">
        <f>SUBTOTAL(9,C3985:C3991)</f>
        <v>33178.000000000007</v>
      </c>
      <c r="D3992" s="24" t="s">
        <v>1012</v>
      </c>
    </row>
    <row r="3993" spans="1:5" outlineLevel="2" x14ac:dyDescent="0.2">
      <c r="A3993" s="29">
        <v>44035</v>
      </c>
      <c r="B3993" s="1" t="s">
        <v>390</v>
      </c>
      <c r="C3993" s="2">
        <v>4458</v>
      </c>
      <c r="D3993" s="5" t="str">
        <f t="shared" si="62"/>
        <v/>
      </c>
      <c r="E3993" t="s">
        <v>67</v>
      </c>
    </row>
    <row r="3994" spans="1:5" ht="15.75" outlineLevel="1" x14ac:dyDescent="0.25">
      <c r="A3994" s="25">
        <f>A3993</f>
        <v>44035</v>
      </c>
      <c r="B3994" s="26" t="str">
        <f>B3993</f>
        <v>J DREW INC</v>
      </c>
      <c r="C3994" s="24">
        <f>SUBTOTAL(9,C3993:C3993)</f>
        <v>4458</v>
      </c>
      <c r="D3994" s="24" t="s">
        <v>1012</v>
      </c>
    </row>
    <row r="3995" spans="1:5" outlineLevel="2" x14ac:dyDescent="0.2">
      <c r="A3995" s="29">
        <v>44035</v>
      </c>
      <c r="B3995" s="1" t="s">
        <v>803</v>
      </c>
      <c r="C3995" s="2">
        <v>15457.7</v>
      </c>
      <c r="D3995" s="5" t="str">
        <f t="shared" si="62"/>
        <v/>
      </c>
      <c r="E3995" t="s">
        <v>78</v>
      </c>
    </row>
    <row r="3996" spans="1:5" ht="15.75" outlineLevel="1" x14ac:dyDescent="0.25">
      <c r="A3996" s="25">
        <f>A3995</f>
        <v>44035</v>
      </c>
      <c r="B3996" s="26" t="str">
        <f>B3995</f>
        <v>NWN CORPORATION</v>
      </c>
      <c r="C3996" s="24">
        <f>SUBTOTAL(9,C3995:C3995)</f>
        <v>15457.7</v>
      </c>
      <c r="D3996" s="24" t="s">
        <v>1012</v>
      </c>
    </row>
    <row r="3997" spans="1:5" outlineLevel="2" x14ac:dyDescent="0.2">
      <c r="A3997" s="29">
        <v>44035</v>
      </c>
      <c r="B3997" s="1" t="s">
        <v>49</v>
      </c>
      <c r="C3997" s="2">
        <v>501.1</v>
      </c>
      <c r="D3997" s="5" t="str">
        <f t="shared" si="62"/>
        <v/>
      </c>
      <c r="E3997" t="s">
        <v>65</v>
      </c>
    </row>
    <row r="3998" spans="1:5" outlineLevel="2" x14ac:dyDescent="0.2">
      <c r="A3998" s="29">
        <v>44035</v>
      </c>
      <c r="B3998" s="1" t="s">
        <v>49</v>
      </c>
      <c r="C3998" s="2">
        <v>97.56</v>
      </c>
      <c r="D3998" s="5" t="str">
        <f t="shared" si="62"/>
        <v/>
      </c>
      <c r="E3998" t="s">
        <v>65</v>
      </c>
    </row>
    <row r="3999" spans="1:5" outlineLevel="2" x14ac:dyDescent="0.2">
      <c r="A3999" s="29">
        <v>44035</v>
      </c>
      <c r="B3999" s="1" t="s">
        <v>49</v>
      </c>
      <c r="C3999" s="2">
        <v>364.97</v>
      </c>
      <c r="D3999" s="5" t="str">
        <f t="shared" si="62"/>
        <v/>
      </c>
      <c r="E3999" t="s">
        <v>65</v>
      </c>
    </row>
    <row r="4000" spans="1:5" outlineLevel="2" x14ac:dyDescent="0.2">
      <c r="A4000" s="29">
        <v>44035</v>
      </c>
      <c r="B4000" s="1" t="s">
        <v>49</v>
      </c>
      <c r="C4000" s="2">
        <v>106.87</v>
      </c>
      <c r="D4000" s="5" t="str">
        <f t="shared" si="62"/>
        <v/>
      </c>
      <c r="E4000" t="s">
        <v>65</v>
      </c>
    </row>
    <row r="4001" spans="1:5" outlineLevel="2" x14ac:dyDescent="0.2">
      <c r="A4001" s="29">
        <v>44035</v>
      </c>
      <c r="B4001" s="1" t="s">
        <v>49</v>
      </c>
      <c r="C4001" s="2">
        <v>48.18</v>
      </c>
      <c r="D4001" s="5" t="str">
        <f t="shared" si="62"/>
        <v/>
      </c>
      <c r="E4001" t="s">
        <v>65</v>
      </c>
    </row>
    <row r="4002" spans="1:5" outlineLevel="2" x14ac:dyDescent="0.2">
      <c r="A4002" s="29">
        <v>44035</v>
      </c>
      <c r="B4002" s="1" t="s">
        <v>49</v>
      </c>
      <c r="C4002" s="2">
        <v>147.72999999999999</v>
      </c>
      <c r="D4002" s="5" t="str">
        <f t="shared" si="62"/>
        <v/>
      </c>
      <c r="E4002" t="s">
        <v>65</v>
      </c>
    </row>
    <row r="4003" spans="1:5" outlineLevel="2" x14ac:dyDescent="0.2">
      <c r="A4003" s="29">
        <v>44035</v>
      </c>
      <c r="B4003" s="1" t="s">
        <v>49</v>
      </c>
      <c r="C4003" s="2">
        <v>183.59</v>
      </c>
      <c r="D4003" s="5" t="str">
        <f t="shared" si="62"/>
        <v/>
      </c>
      <c r="E4003" t="s">
        <v>65</v>
      </c>
    </row>
    <row r="4004" spans="1:5" outlineLevel="2" x14ac:dyDescent="0.2">
      <c r="A4004" s="29">
        <v>44035</v>
      </c>
      <c r="B4004" s="1" t="s">
        <v>49</v>
      </c>
      <c r="C4004" s="2">
        <v>21.76</v>
      </c>
      <c r="D4004" s="5" t="str">
        <f t="shared" si="62"/>
        <v/>
      </c>
      <c r="E4004" t="s">
        <v>65</v>
      </c>
    </row>
    <row r="4005" spans="1:5" outlineLevel="2" x14ac:dyDescent="0.2">
      <c r="A4005" s="29">
        <v>44035</v>
      </c>
      <c r="B4005" s="1" t="s">
        <v>49</v>
      </c>
      <c r="C4005" s="2">
        <v>13.59</v>
      </c>
      <c r="D4005" s="5" t="str">
        <f t="shared" si="62"/>
        <v/>
      </c>
      <c r="E4005" t="s">
        <v>65</v>
      </c>
    </row>
    <row r="4006" spans="1:5" outlineLevel="2" x14ac:dyDescent="0.2">
      <c r="A4006" s="29">
        <v>44035</v>
      </c>
      <c r="B4006" s="1" t="s">
        <v>49</v>
      </c>
      <c r="C4006" s="2">
        <v>61.96</v>
      </c>
      <c r="D4006" s="5" t="str">
        <f t="shared" si="62"/>
        <v/>
      </c>
      <c r="E4006" t="s">
        <v>65</v>
      </c>
    </row>
    <row r="4007" spans="1:5" outlineLevel="2" x14ac:dyDescent="0.2">
      <c r="A4007" s="29">
        <v>44035</v>
      </c>
      <c r="B4007" s="1" t="s">
        <v>49</v>
      </c>
      <c r="C4007" s="2">
        <v>4.43</v>
      </c>
      <c r="D4007" s="5" t="str">
        <f t="shared" si="62"/>
        <v/>
      </c>
      <c r="E4007" t="s">
        <v>65</v>
      </c>
    </row>
    <row r="4008" spans="1:5" outlineLevel="2" x14ac:dyDescent="0.2">
      <c r="A4008" s="29">
        <v>44035</v>
      </c>
      <c r="B4008" s="1" t="s">
        <v>49</v>
      </c>
      <c r="C4008" s="2">
        <v>50.26</v>
      </c>
      <c r="D4008" s="5" t="str">
        <f t="shared" si="62"/>
        <v/>
      </c>
      <c r="E4008" t="s">
        <v>65</v>
      </c>
    </row>
    <row r="4009" spans="1:5" outlineLevel="2" x14ac:dyDescent="0.2">
      <c r="A4009" s="29">
        <v>44035</v>
      </c>
      <c r="B4009" s="1" t="s">
        <v>49</v>
      </c>
      <c r="C4009" s="2">
        <v>38.99</v>
      </c>
      <c r="D4009" s="5" t="str">
        <f t="shared" si="62"/>
        <v/>
      </c>
      <c r="E4009" t="s">
        <v>65</v>
      </c>
    </row>
    <row r="4010" spans="1:5" outlineLevel="2" x14ac:dyDescent="0.2">
      <c r="A4010" s="29">
        <v>44035</v>
      </c>
      <c r="B4010" s="1" t="s">
        <v>49</v>
      </c>
      <c r="C4010" s="2">
        <v>115.22</v>
      </c>
      <c r="D4010" s="5" t="str">
        <f t="shared" si="62"/>
        <v/>
      </c>
      <c r="E4010" t="s">
        <v>65</v>
      </c>
    </row>
    <row r="4011" spans="1:5" outlineLevel="2" x14ac:dyDescent="0.2">
      <c r="A4011" s="29">
        <v>44035</v>
      </c>
      <c r="B4011" s="1" t="s">
        <v>49</v>
      </c>
      <c r="C4011" s="2">
        <v>194.95</v>
      </c>
      <c r="D4011" s="5" t="str">
        <f t="shared" si="62"/>
        <v/>
      </c>
      <c r="E4011" t="s">
        <v>65</v>
      </c>
    </row>
    <row r="4012" spans="1:5" outlineLevel="2" x14ac:dyDescent="0.2">
      <c r="A4012" s="29">
        <v>44035</v>
      </c>
      <c r="B4012" s="1" t="s">
        <v>49</v>
      </c>
      <c r="C4012" s="2">
        <v>104.59</v>
      </c>
      <c r="D4012" s="5" t="str">
        <f t="shared" si="62"/>
        <v/>
      </c>
      <c r="E4012" t="s">
        <v>65</v>
      </c>
    </row>
    <row r="4013" spans="1:5" outlineLevel="2" x14ac:dyDescent="0.2">
      <c r="A4013" s="29">
        <v>44035</v>
      </c>
      <c r="B4013" s="1" t="s">
        <v>49</v>
      </c>
      <c r="C4013" s="2">
        <v>33.75</v>
      </c>
      <c r="D4013" s="5" t="str">
        <f t="shared" si="62"/>
        <v/>
      </c>
      <c r="E4013" t="s">
        <v>65</v>
      </c>
    </row>
    <row r="4014" spans="1:5" outlineLevel="2" x14ac:dyDescent="0.2">
      <c r="A4014" s="29">
        <v>44035</v>
      </c>
      <c r="B4014" s="1" t="s">
        <v>49</v>
      </c>
      <c r="C4014" s="2">
        <v>232.25</v>
      </c>
      <c r="D4014" s="5" t="str">
        <f t="shared" si="62"/>
        <v/>
      </c>
      <c r="E4014" t="s">
        <v>65</v>
      </c>
    </row>
    <row r="4015" spans="1:5" outlineLevel="2" x14ac:dyDescent="0.2">
      <c r="A4015" s="29">
        <v>44035</v>
      </c>
      <c r="B4015" s="1" t="s">
        <v>49</v>
      </c>
      <c r="C4015" s="2">
        <v>8.39</v>
      </c>
      <c r="D4015" s="5" t="str">
        <f t="shared" si="62"/>
        <v/>
      </c>
      <c r="E4015" t="s">
        <v>79</v>
      </c>
    </row>
    <row r="4016" spans="1:5" outlineLevel="2" x14ac:dyDescent="0.2">
      <c r="A4016" s="29">
        <v>44035</v>
      </c>
      <c r="B4016" s="1" t="s">
        <v>49</v>
      </c>
      <c r="C4016" s="2">
        <v>716.5</v>
      </c>
      <c r="D4016" s="5" t="str">
        <f t="shared" si="62"/>
        <v/>
      </c>
      <c r="E4016" t="s">
        <v>65</v>
      </c>
    </row>
    <row r="4017" spans="1:5" outlineLevel="2" x14ac:dyDescent="0.2">
      <c r="A4017" s="29">
        <v>44035</v>
      </c>
      <c r="B4017" s="1" t="s">
        <v>49</v>
      </c>
      <c r="C4017" s="2">
        <v>73.98</v>
      </c>
      <c r="D4017" s="5" t="str">
        <f t="shared" si="62"/>
        <v/>
      </c>
      <c r="E4017" t="s">
        <v>65</v>
      </c>
    </row>
    <row r="4018" spans="1:5" outlineLevel="2" x14ac:dyDescent="0.2">
      <c r="A4018" s="29">
        <v>44035</v>
      </c>
      <c r="B4018" s="1" t="s">
        <v>49</v>
      </c>
      <c r="C4018" s="2">
        <v>110.97</v>
      </c>
      <c r="D4018" s="5" t="str">
        <f t="shared" si="62"/>
        <v/>
      </c>
      <c r="E4018" t="s">
        <v>65</v>
      </c>
    </row>
    <row r="4019" spans="1:5" outlineLevel="2" x14ac:dyDescent="0.2">
      <c r="A4019" s="29">
        <v>44035</v>
      </c>
      <c r="B4019" s="1" t="s">
        <v>49</v>
      </c>
      <c r="C4019" s="2">
        <v>50.32</v>
      </c>
      <c r="D4019" s="5" t="str">
        <f t="shared" si="62"/>
        <v/>
      </c>
      <c r="E4019" t="s">
        <v>65</v>
      </c>
    </row>
    <row r="4020" spans="1:5" outlineLevel="2" x14ac:dyDescent="0.2">
      <c r="A4020" s="29">
        <v>44035</v>
      </c>
      <c r="B4020" s="1" t="s">
        <v>49</v>
      </c>
      <c r="C4020" s="2">
        <v>41.97</v>
      </c>
      <c r="D4020" s="5" t="str">
        <f t="shared" si="62"/>
        <v/>
      </c>
      <c r="E4020" t="s">
        <v>186</v>
      </c>
    </row>
    <row r="4021" spans="1:5" outlineLevel="2" x14ac:dyDescent="0.2">
      <c r="A4021" s="29">
        <v>44035</v>
      </c>
      <c r="B4021" s="1" t="s">
        <v>49</v>
      </c>
      <c r="C4021" s="2">
        <v>103.96</v>
      </c>
      <c r="D4021" s="5" t="str">
        <f t="shared" si="62"/>
        <v/>
      </c>
      <c r="E4021" t="s">
        <v>65</v>
      </c>
    </row>
    <row r="4022" spans="1:5" outlineLevel="2" x14ac:dyDescent="0.2">
      <c r="A4022" s="29">
        <v>44035</v>
      </c>
      <c r="B4022" s="1" t="s">
        <v>49</v>
      </c>
      <c r="C4022" s="2">
        <v>20.74</v>
      </c>
      <c r="D4022" s="5" t="str">
        <f t="shared" si="62"/>
        <v/>
      </c>
      <c r="E4022" t="s">
        <v>65</v>
      </c>
    </row>
    <row r="4023" spans="1:5" outlineLevel="2" x14ac:dyDescent="0.2">
      <c r="A4023" s="29">
        <v>44035</v>
      </c>
      <c r="B4023" s="1" t="s">
        <v>49</v>
      </c>
      <c r="C4023" s="2">
        <v>42.87</v>
      </c>
      <c r="D4023" s="5" t="str">
        <f t="shared" si="62"/>
        <v/>
      </c>
      <c r="E4023" t="s">
        <v>65</v>
      </c>
    </row>
    <row r="4024" spans="1:5" outlineLevel="2" x14ac:dyDescent="0.2">
      <c r="A4024" s="29">
        <v>44035</v>
      </c>
      <c r="B4024" s="1" t="s">
        <v>49</v>
      </c>
      <c r="C4024" s="2">
        <v>35.479999999999997</v>
      </c>
      <c r="D4024" s="5" t="str">
        <f t="shared" si="62"/>
        <v/>
      </c>
      <c r="E4024" t="s">
        <v>65</v>
      </c>
    </row>
    <row r="4025" spans="1:5" outlineLevel="2" x14ac:dyDescent="0.2">
      <c r="A4025" s="29">
        <v>44035</v>
      </c>
      <c r="B4025" s="1" t="s">
        <v>49</v>
      </c>
      <c r="C4025" s="2">
        <v>89.97</v>
      </c>
      <c r="D4025" s="5" t="str">
        <f t="shared" si="62"/>
        <v/>
      </c>
      <c r="E4025" t="s">
        <v>65</v>
      </c>
    </row>
    <row r="4026" spans="1:5" outlineLevel="2" x14ac:dyDescent="0.2">
      <c r="A4026" s="29">
        <v>44035</v>
      </c>
      <c r="B4026" s="1" t="s">
        <v>49</v>
      </c>
      <c r="C4026" s="2">
        <v>22.34</v>
      </c>
      <c r="D4026" s="5" t="str">
        <f t="shared" si="62"/>
        <v/>
      </c>
      <c r="E4026" t="s">
        <v>65</v>
      </c>
    </row>
    <row r="4027" spans="1:5" outlineLevel="2" x14ac:dyDescent="0.2">
      <c r="A4027" s="29">
        <v>44035</v>
      </c>
      <c r="B4027" s="1" t="s">
        <v>49</v>
      </c>
      <c r="C4027" s="2">
        <v>27.99</v>
      </c>
      <c r="D4027" s="5" t="str">
        <f t="shared" si="62"/>
        <v/>
      </c>
      <c r="E4027" t="s">
        <v>65</v>
      </c>
    </row>
    <row r="4028" spans="1:5" outlineLevel="2" x14ac:dyDescent="0.2">
      <c r="A4028" s="29">
        <v>44035</v>
      </c>
      <c r="B4028" s="1" t="s">
        <v>49</v>
      </c>
      <c r="C4028" s="2">
        <v>50.14</v>
      </c>
      <c r="D4028" s="5" t="str">
        <f t="shared" si="62"/>
        <v/>
      </c>
      <c r="E4028" t="s">
        <v>65</v>
      </c>
    </row>
    <row r="4029" spans="1:5" outlineLevel="2" x14ac:dyDescent="0.2">
      <c r="A4029" s="29">
        <v>44035</v>
      </c>
      <c r="B4029" s="1" t="s">
        <v>49</v>
      </c>
      <c r="C4029" s="2">
        <v>407.4</v>
      </c>
      <c r="D4029" s="5" t="str">
        <f t="shared" si="62"/>
        <v/>
      </c>
      <c r="E4029" t="s">
        <v>186</v>
      </c>
    </row>
    <row r="4030" spans="1:5" outlineLevel="2" x14ac:dyDescent="0.2">
      <c r="A4030" s="29">
        <v>44035</v>
      </c>
      <c r="B4030" s="1" t="s">
        <v>49</v>
      </c>
      <c r="C4030" s="2">
        <v>147.04</v>
      </c>
      <c r="D4030" s="5" t="str">
        <f t="shared" si="62"/>
        <v/>
      </c>
      <c r="E4030" t="s">
        <v>65</v>
      </c>
    </row>
    <row r="4031" spans="1:5" outlineLevel="2" x14ac:dyDescent="0.2">
      <c r="A4031" s="29">
        <v>44035</v>
      </c>
      <c r="B4031" s="1" t="s">
        <v>49</v>
      </c>
      <c r="C4031" s="2">
        <v>446.89</v>
      </c>
      <c r="D4031" s="5" t="str">
        <f t="shared" si="62"/>
        <v/>
      </c>
      <c r="E4031" t="s">
        <v>65</v>
      </c>
    </row>
    <row r="4032" spans="1:5" outlineLevel="2" x14ac:dyDescent="0.2">
      <c r="A4032" s="29">
        <v>44035</v>
      </c>
      <c r="B4032" s="1" t="s">
        <v>49</v>
      </c>
      <c r="C4032" s="2">
        <v>109.49</v>
      </c>
      <c r="D4032" s="5" t="str">
        <f t="shared" si="62"/>
        <v/>
      </c>
      <c r="E4032" t="s">
        <v>65</v>
      </c>
    </row>
    <row r="4033" spans="1:5" outlineLevel="2" x14ac:dyDescent="0.2">
      <c r="A4033" s="29">
        <v>44035</v>
      </c>
      <c r="B4033" s="1" t="s">
        <v>49</v>
      </c>
      <c r="C4033" s="2">
        <v>125.12</v>
      </c>
      <c r="D4033" s="5" t="str">
        <f t="shared" si="62"/>
        <v/>
      </c>
      <c r="E4033" t="s">
        <v>65</v>
      </c>
    </row>
    <row r="4034" spans="1:5" outlineLevel="2" x14ac:dyDescent="0.2">
      <c r="A4034" s="29">
        <v>44035</v>
      </c>
      <c r="B4034" s="1" t="s">
        <v>49</v>
      </c>
      <c r="C4034" s="2">
        <v>3.3</v>
      </c>
      <c r="D4034" s="5" t="str">
        <f t="shared" si="62"/>
        <v/>
      </c>
      <c r="E4034" t="s">
        <v>65</v>
      </c>
    </row>
    <row r="4035" spans="1:5" outlineLevel="2" x14ac:dyDescent="0.2">
      <c r="A4035" s="29">
        <v>44035</v>
      </c>
      <c r="B4035" s="1" t="s">
        <v>49</v>
      </c>
      <c r="C4035" s="2">
        <v>91.09</v>
      </c>
      <c r="D4035" s="5" t="str">
        <f t="shared" si="62"/>
        <v/>
      </c>
      <c r="E4035" t="s">
        <v>65</v>
      </c>
    </row>
    <row r="4036" spans="1:5" outlineLevel="2" x14ac:dyDescent="0.2">
      <c r="A4036" s="29">
        <v>44035</v>
      </c>
      <c r="B4036" s="1" t="s">
        <v>49</v>
      </c>
      <c r="C4036" s="2">
        <v>134.91</v>
      </c>
      <c r="D4036" s="5" t="str">
        <f t="shared" si="62"/>
        <v/>
      </c>
      <c r="E4036" t="s">
        <v>65</v>
      </c>
    </row>
    <row r="4037" spans="1:5" outlineLevel="2" x14ac:dyDescent="0.2">
      <c r="A4037" s="29">
        <v>44035</v>
      </c>
      <c r="B4037" s="1" t="s">
        <v>49</v>
      </c>
      <c r="C4037" s="2">
        <v>40.270000000000003</v>
      </c>
      <c r="D4037" s="5" t="str">
        <f t="shared" si="62"/>
        <v/>
      </c>
      <c r="E4037" t="s">
        <v>65</v>
      </c>
    </row>
    <row r="4038" spans="1:5" outlineLevel="2" x14ac:dyDescent="0.2">
      <c r="A4038" s="29">
        <v>44035</v>
      </c>
      <c r="B4038" s="1" t="s">
        <v>49</v>
      </c>
      <c r="C4038" s="2">
        <v>36</v>
      </c>
      <c r="D4038" s="5" t="str">
        <f t="shared" si="62"/>
        <v/>
      </c>
      <c r="E4038" t="s">
        <v>65</v>
      </c>
    </row>
    <row r="4039" spans="1:5" outlineLevel="2" x14ac:dyDescent="0.2">
      <c r="A4039" s="29">
        <v>44035</v>
      </c>
      <c r="B4039" s="1" t="s">
        <v>49</v>
      </c>
      <c r="C4039" s="2">
        <v>77.58</v>
      </c>
      <c r="D4039" s="5" t="str">
        <f t="shared" si="62"/>
        <v/>
      </c>
      <c r="E4039" t="s">
        <v>65</v>
      </c>
    </row>
    <row r="4040" spans="1:5" outlineLevel="2" x14ac:dyDescent="0.2">
      <c r="A4040" s="29">
        <v>44035</v>
      </c>
      <c r="B4040" s="1" t="s">
        <v>49</v>
      </c>
      <c r="C4040" s="2">
        <v>72.58</v>
      </c>
      <c r="D4040" s="5" t="str">
        <f t="shared" ref="D4040:D4102" si="63">IF(E4040="","TOTAL","")</f>
        <v/>
      </c>
      <c r="E4040" t="s">
        <v>65</v>
      </c>
    </row>
    <row r="4041" spans="1:5" outlineLevel="2" x14ac:dyDescent="0.2">
      <c r="A4041" s="29">
        <v>44035</v>
      </c>
      <c r="B4041" s="1" t="s">
        <v>49</v>
      </c>
      <c r="C4041" s="2">
        <v>39.979999999999997</v>
      </c>
      <c r="D4041" s="5" t="str">
        <f t="shared" si="63"/>
        <v/>
      </c>
      <c r="E4041" t="s">
        <v>65</v>
      </c>
    </row>
    <row r="4042" spans="1:5" outlineLevel="2" x14ac:dyDescent="0.2">
      <c r="A4042" s="29">
        <v>44035</v>
      </c>
      <c r="B4042" s="1" t="s">
        <v>49</v>
      </c>
      <c r="C4042" s="2">
        <v>8.99</v>
      </c>
      <c r="D4042" s="5" t="str">
        <f t="shared" si="63"/>
        <v/>
      </c>
      <c r="E4042" t="s">
        <v>65</v>
      </c>
    </row>
    <row r="4043" spans="1:5" outlineLevel="2" x14ac:dyDescent="0.2">
      <c r="A4043" s="29">
        <v>44035</v>
      </c>
      <c r="B4043" s="1" t="s">
        <v>49</v>
      </c>
      <c r="C4043" s="2">
        <v>5.99</v>
      </c>
      <c r="D4043" s="5" t="str">
        <f t="shared" si="63"/>
        <v/>
      </c>
      <c r="E4043" t="s">
        <v>65</v>
      </c>
    </row>
    <row r="4044" spans="1:5" outlineLevel="2" x14ac:dyDescent="0.2">
      <c r="A4044" s="29">
        <v>44035</v>
      </c>
      <c r="B4044" s="1" t="s">
        <v>49</v>
      </c>
      <c r="C4044" s="2">
        <v>8.02</v>
      </c>
      <c r="D4044" s="5" t="str">
        <f t="shared" si="63"/>
        <v/>
      </c>
      <c r="E4044" t="s">
        <v>65</v>
      </c>
    </row>
    <row r="4045" spans="1:5" outlineLevel="2" x14ac:dyDescent="0.2">
      <c r="A4045" s="29">
        <v>44035</v>
      </c>
      <c r="B4045" s="1" t="s">
        <v>49</v>
      </c>
      <c r="C4045" s="2">
        <v>36.380000000000003</v>
      </c>
      <c r="D4045" s="5" t="str">
        <f t="shared" si="63"/>
        <v/>
      </c>
      <c r="E4045" t="s">
        <v>65</v>
      </c>
    </row>
    <row r="4046" spans="1:5" outlineLevel="2" x14ac:dyDescent="0.2">
      <c r="A4046" s="29">
        <v>44035</v>
      </c>
      <c r="B4046" s="1" t="s">
        <v>49</v>
      </c>
      <c r="C4046" s="2">
        <v>67.59</v>
      </c>
      <c r="D4046" s="5" t="str">
        <f t="shared" si="63"/>
        <v/>
      </c>
      <c r="E4046" t="s">
        <v>65</v>
      </c>
    </row>
    <row r="4047" spans="1:5" outlineLevel="2" x14ac:dyDescent="0.2">
      <c r="A4047" s="29">
        <v>44035</v>
      </c>
      <c r="B4047" s="1" t="s">
        <v>49</v>
      </c>
      <c r="C4047" s="2">
        <v>60.26</v>
      </c>
      <c r="D4047" s="5" t="str">
        <f t="shared" si="63"/>
        <v/>
      </c>
      <c r="E4047" t="s">
        <v>65</v>
      </c>
    </row>
    <row r="4048" spans="1:5" outlineLevel="2" x14ac:dyDescent="0.2">
      <c r="A4048" s="29">
        <v>44035</v>
      </c>
      <c r="B4048" s="1" t="s">
        <v>49</v>
      </c>
      <c r="C4048" s="2">
        <v>29.98</v>
      </c>
      <c r="D4048" s="5" t="str">
        <f t="shared" si="63"/>
        <v/>
      </c>
      <c r="E4048" t="s">
        <v>65</v>
      </c>
    </row>
    <row r="4049" spans="1:5" outlineLevel="2" x14ac:dyDescent="0.2">
      <c r="A4049" s="29">
        <v>44035</v>
      </c>
      <c r="B4049" s="1" t="s">
        <v>49</v>
      </c>
      <c r="C4049" s="2">
        <v>1355.88</v>
      </c>
      <c r="D4049" s="5" t="str">
        <f t="shared" si="63"/>
        <v/>
      </c>
      <c r="E4049" t="s">
        <v>186</v>
      </c>
    </row>
    <row r="4050" spans="1:5" outlineLevel="2" x14ac:dyDescent="0.2">
      <c r="A4050" s="29">
        <v>44035</v>
      </c>
      <c r="B4050" s="1" t="s">
        <v>49</v>
      </c>
      <c r="C4050" s="2">
        <v>295.99</v>
      </c>
      <c r="D4050" s="5" t="str">
        <f t="shared" si="63"/>
        <v/>
      </c>
      <c r="E4050" t="s">
        <v>65</v>
      </c>
    </row>
    <row r="4051" spans="1:5" outlineLevel="2" x14ac:dyDescent="0.2">
      <c r="A4051" s="29">
        <v>44035</v>
      </c>
      <c r="B4051" s="1" t="s">
        <v>49</v>
      </c>
      <c r="C4051" s="2">
        <v>14.99</v>
      </c>
      <c r="D4051" s="5" t="str">
        <f t="shared" si="63"/>
        <v/>
      </c>
      <c r="E4051" t="s">
        <v>65</v>
      </c>
    </row>
    <row r="4052" spans="1:5" outlineLevel="2" x14ac:dyDescent="0.2">
      <c r="A4052" s="29">
        <v>44035</v>
      </c>
      <c r="B4052" s="1" t="s">
        <v>49</v>
      </c>
      <c r="C4052" s="2">
        <v>86.59</v>
      </c>
      <c r="D4052" s="5" t="str">
        <f t="shared" si="63"/>
        <v/>
      </c>
      <c r="E4052" t="s">
        <v>65</v>
      </c>
    </row>
    <row r="4053" spans="1:5" ht="15.75" outlineLevel="1" x14ac:dyDescent="0.25">
      <c r="A4053" s="25">
        <f>A4052</f>
        <v>44035</v>
      </c>
      <c r="B4053" s="26" t="str">
        <f>B4052</f>
        <v>OFFICE DEPOT</v>
      </c>
      <c r="C4053" s="24">
        <f>SUBTOTAL(9,C3997:C4052)</f>
        <v>7419.6799999999985</v>
      </c>
      <c r="D4053" s="24" t="s">
        <v>1012</v>
      </c>
    </row>
    <row r="4054" spans="1:5" outlineLevel="2" x14ac:dyDescent="0.2">
      <c r="A4054" s="29">
        <v>44035</v>
      </c>
      <c r="B4054" s="1" t="s">
        <v>635</v>
      </c>
      <c r="C4054" s="2">
        <v>9746.24</v>
      </c>
      <c r="D4054" s="5" t="str">
        <f t="shared" si="63"/>
        <v/>
      </c>
      <c r="E4054" t="s">
        <v>65</v>
      </c>
    </row>
    <row r="4055" spans="1:5" ht="15.75" outlineLevel="1" x14ac:dyDescent="0.25">
      <c r="A4055" s="25">
        <f>A4054</f>
        <v>44035</v>
      </c>
      <c r="B4055" s="26" t="str">
        <f>B4054</f>
        <v>OFFICMAKERS INC</v>
      </c>
      <c r="C4055" s="24">
        <f>SUBTOTAL(9,C4054:C4054)</f>
        <v>9746.24</v>
      </c>
      <c r="D4055" s="24" t="s">
        <v>1012</v>
      </c>
    </row>
    <row r="4056" spans="1:5" outlineLevel="2" x14ac:dyDescent="0.2">
      <c r="A4056" s="29">
        <v>44035</v>
      </c>
      <c r="B4056" s="1" t="s">
        <v>804</v>
      </c>
      <c r="C4056" s="2">
        <v>350</v>
      </c>
      <c r="D4056" s="5" t="str">
        <f t="shared" si="63"/>
        <v/>
      </c>
      <c r="E4056" t="s">
        <v>63</v>
      </c>
    </row>
    <row r="4057" spans="1:5" ht="15.75" outlineLevel="1" x14ac:dyDescent="0.25">
      <c r="A4057" s="25">
        <f>A4056</f>
        <v>44035</v>
      </c>
      <c r="B4057" s="26" t="str">
        <f>B4056</f>
        <v>SEAN P ONEAL</v>
      </c>
      <c r="C4057" s="24">
        <f>SUBTOTAL(9,C4056:C4056)</f>
        <v>350</v>
      </c>
      <c r="D4057" s="24" t="s">
        <v>1012</v>
      </c>
    </row>
    <row r="4058" spans="1:5" outlineLevel="2" x14ac:dyDescent="0.2">
      <c r="A4058" s="29">
        <v>44035</v>
      </c>
      <c r="B4058" s="1" t="s">
        <v>805</v>
      </c>
      <c r="C4058" s="2">
        <v>700</v>
      </c>
      <c r="D4058" s="5" t="str">
        <f t="shared" si="63"/>
        <v/>
      </c>
      <c r="E4058" t="s">
        <v>65</v>
      </c>
    </row>
    <row r="4059" spans="1:5" ht="15.75" outlineLevel="1" x14ac:dyDescent="0.25">
      <c r="A4059" s="25">
        <f>A4058</f>
        <v>44035</v>
      </c>
      <c r="B4059" s="26" t="str">
        <f>B4058</f>
        <v>ONSITEDECALS.COM</v>
      </c>
      <c r="C4059" s="24">
        <f>SUBTOTAL(9,C4058:C4058)</f>
        <v>700</v>
      </c>
      <c r="D4059" s="24" t="s">
        <v>1012</v>
      </c>
    </row>
    <row r="4060" spans="1:5" outlineLevel="2" x14ac:dyDescent="0.2">
      <c r="A4060" s="29">
        <v>44035</v>
      </c>
      <c r="B4060" s="1" t="s">
        <v>806</v>
      </c>
      <c r="C4060" s="2">
        <v>253.05</v>
      </c>
      <c r="D4060" s="5" t="str">
        <f t="shared" si="63"/>
        <v/>
      </c>
      <c r="E4060" t="s">
        <v>63</v>
      </c>
    </row>
    <row r="4061" spans="1:5" ht="15.75" outlineLevel="1" x14ac:dyDescent="0.25">
      <c r="A4061" s="25">
        <f>A4060</f>
        <v>44035</v>
      </c>
      <c r="B4061" s="26" t="str">
        <f>B4060</f>
        <v>DARRELL OPPER</v>
      </c>
      <c r="C4061" s="24">
        <f>SUBTOTAL(9,C4060:C4060)</f>
        <v>253.05</v>
      </c>
      <c r="D4061" s="24" t="s">
        <v>1012</v>
      </c>
    </row>
    <row r="4062" spans="1:5" outlineLevel="2" x14ac:dyDescent="0.2">
      <c r="A4062" s="29">
        <v>44035</v>
      </c>
      <c r="B4062" s="1" t="s">
        <v>26</v>
      </c>
      <c r="C4062" s="2">
        <v>193</v>
      </c>
      <c r="D4062" s="5" t="str">
        <f t="shared" si="63"/>
        <v/>
      </c>
      <c r="E4062" t="s">
        <v>67</v>
      </c>
    </row>
    <row r="4063" spans="1:5" outlineLevel="2" x14ac:dyDescent="0.2">
      <c r="A4063" s="29">
        <v>44035</v>
      </c>
      <c r="B4063" s="1" t="s">
        <v>26</v>
      </c>
      <c r="C4063" s="2">
        <v>80.400000000000006</v>
      </c>
      <c r="D4063" s="5" t="str">
        <f t="shared" si="63"/>
        <v/>
      </c>
      <c r="E4063" t="s">
        <v>67</v>
      </c>
    </row>
    <row r="4064" spans="1:5" outlineLevel="2" x14ac:dyDescent="0.2">
      <c r="A4064" s="29">
        <v>44035</v>
      </c>
      <c r="B4064" s="1" t="s">
        <v>26</v>
      </c>
      <c r="C4064" s="2">
        <v>272.2</v>
      </c>
      <c r="D4064" s="5" t="str">
        <f t="shared" si="63"/>
        <v/>
      </c>
      <c r="E4064" t="s">
        <v>67</v>
      </c>
    </row>
    <row r="4065" spans="1:5" ht="15.75" outlineLevel="1" x14ac:dyDescent="0.25">
      <c r="A4065" s="25">
        <f>A4064</f>
        <v>44035</v>
      </c>
      <c r="B4065" s="26" t="str">
        <f>B4064</f>
        <v>OREILLY AUTOMOTIVE INC</v>
      </c>
      <c r="C4065" s="24">
        <f>SUBTOTAL(9,C4062:C4064)</f>
        <v>545.59999999999991</v>
      </c>
      <c r="D4065" s="24" t="s">
        <v>1012</v>
      </c>
    </row>
    <row r="4066" spans="1:5" outlineLevel="2" x14ac:dyDescent="0.2">
      <c r="A4066" s="29">
        <v>44035</v>
      </c>
      <c r="B4066" s="1" t="s">
        <v>102</v>
      </c>
      <c r="C4066" s="2">
        <v>145.33000000000001</v>
      </c>
      <c r="D4066" s="5" t="str">
        <f t="shared" si="63"/>
        <v/>
      </c>
      <c r="E4066" t="s">
        <v>65</v>
      </c>
    </row>
    <row r="4067" spans="1:5" ht="15.75" outlineLevel="1" x14ac:dyDescent="0.25">
      <c r="A4067" s="25">
        <f>A4066</f>
        <v>44035</v>
      </c>
      <c r="B4067" s="26" t="str">
        <f>B4066</f>
        <v>OTC BRANDS INC</v>
      </c>
      <c r="C4067" s="24">
        <f>SUBTOTAL(9,C4066:C4066)</f>
        <v>145.33000000000001</v>
      </c>
      <c r="D4067" s="24" t="s">
        <v>1012</v>
      </c>
    </row>
    <row r="4068" spans="1:5" outlineLevel="2" x14ac:dyDescent="0.2">
      <c r="A4068" s="29">
        <v>44035</v>
      </c>
      <c r="B4068" s="1" t="s">
        <v>245</v>
      </c>
      <c r="C4068" s="2">
        <v>692.22</v>
      </c>
      <c r="D4068" s="5" t="str">
        <f t="shared" si="63"/>
        <v/>
      </c>
      <c r="E4068" t="s">
        <v>66</v>
      </c>
    </row>
    <row r="4069" spans="1:5" ht="15.75" outlineLevel="1" x14ac:dyDescent="0.25">
      <c r="A4069" s="25">
        <f>A4068</f>
        <v>44035</v>
      </c>
      <c r="B4069" s="26" t="str">
        <f>B4068</f>
        <v>OVERDRIVE INC</v>
      </c>
      <c r="C4069" s="24">
        <f>SUBTOTAL(9,C4068:C4068)</f>
        <v>692.22</v>
      </c>
      <c r="D4069" s="24" t="s">
        <v>1012</v>
      </c>
    </row>
    <row r="4070" spans="1:5" outlineLevel="2" x14ac:dyDescent="0.2">
      <c r="A4070" s="29">
        <v>44035</v>
      </c>
      <c r="B4070" s="1" t="s">
        <v>807</v>
      </c>
      <c r="C4070" s="2">
        <v>57357</v>
      </c>
      <c r="D4070" s="5" t="str">
        <f t="shared" si="63"/>
        <v/>
      </c>
      <c r="E4070" t="s">
        <v>70</v>
      </c>
    </row>
    <row r="4071" spans="1:5" ht="15.75" outlineLevel="1" x14ac:dyDescent="0.25">
      <c r="A4071" s="25">
        <f>A4070</f>
        <v>44035</v>
      </c>
      <c r="B4071" s="26" t="str">
        <f>B4070</f>
        <v>PALOMAR MODULAR BUILDINGS LLC</v>
      </c>
      <c r="C4071" s="24">
        <f>SUBTOTAL(9,C4070:C4070)</f>
        <v>57357</v>
      </c>
      <c r="D4071" s="24" t="s">
        <v>1012</v>
      </c>
    </row>
    <row r="4072" spans="1:5" outlineLevel="2" x14ac:dyDescent="0.2">
      <c r="A4072" s="29">
        <v>44035</v>
      </c>
      <c r="B4072" s="1" t="s">
        <v>636</v>
      </c>
      <c r="C4072" s="2">
        <v>174.16</v>
      </c>
      <c r="D4072" s="5" t="str">
        <f t="shared" si="63"/>
        <v/>
      </c>
      <c r="E4072" t="s">
        <v>79</v>
      </c>
    </row>
    <row r="4073" spans="1:5" ht="15.75" outlineLevel="1" x14ac:dyDescent="0.25">
      <c r="A4073" s="25">
        <f>A4072</f>
        <v>44035</v>
      </c>
      <c r="B4073" s="26" t="str">
        <f>B4072</f>
        <v>PANERA LLC</v>
      </c>
      <c r="C4073" s="24">
        <f>SUBTOTAL(9,C4072:C4072)</f>
        <v>174.16</v>
      </c>
      <c r="D4073" s="24" t="s">
        <v>1012</v>
      </c>
    </row>
    <row r="4074" spans="1:5" outlineLevel="2" x14ac:dyDescent="0.2">
      <c r="A4074" s="29">
        <v>44035</v>
      </c>
      <c r="B4074" s="1" t="s">
        <v>561</v>
      </c>
      <c r="C4074" s="2">
        <v>74.989999999999995</v>
      </c>
      <c r="D4074" s="5" t="str">
        <f t="shared" si="63"/>
        <v/>
      </c>
      <c r="E4074" t="s">
        <v>65</v>
      </c>
    </row>
    <row r="4075" spans="1:5" ht="15.75" outlineLevel="1" x14ac:dyDescent="0.25">
      <c r="A4075" s="25">
        <f>A4074</f>
        <v>44035</v>
      </c>
      <c r="B4075" s="26" t="str">
        <f>B4074</f>
        <v>PASCO SCIENTIFIC</v>
      </c>
      <c r="C4075" s="24">
        <f>SUBTOTAL(9,C4074:C4074)</f>
        <v>74.989999999999995</v>
      </c>
      <c r="D4075" s="24" t="s">
        <v>1012</v>
      </c>
    </row>
    <row r="4076" spans="1:5" outlineLevel="2" x14ac:dyDescent="0.2">
      <c r="A4076" s="29">
        <v>44035</v>
      </c>
      <c r="B4076" s="1" t="s">
        <v>453</v>
      </c>
      <c r="C4076" s="2">
        <v>2556</v>
      </c>
      <c r="D4076" s="5" t="str">
        <f t="shared" si="63"/>
        <v/>
      </c>
      <c r="E4076" t="s">
        <v>78</v>
      </c>
    </row>
    <row r="4077" spans="1:5" ht="15.75" outlineLevel="1" x14ac:dyDescent="0.25">
      <c r="A4077" s="25">
        <f>A4076</f>
        <v>44035</v>
      </c>
      <c r="B4077" s="26" t="str">
        <f>B4076</f>
        <v>MOTIVATING SYSTEMS LLC</v>
      </c>
      <c r="C4077" s="24">
        <f>SUBTOTAL(9,C4076:C4076)</f>
        <v>2556</v>
      </c>
      <c r="D4077" s="24" t="s">
        <v>1012</v>
      </c>
    </row>
    <row r="4078" spans="1:5" outlineLevel="2" x14ac:dyDescent="0.2">
      <c r="A4078" s="29">
        <v>44035</v>
      </c>
      <c r="B4078" s="1" t="s">
        <v>44</v>
      </c>
      <c r="C4078" s="2">
        <v>4704</v>
      </c>
      <c r="D4078" s="5" t="str">
        <f t="shared" si="63"/>
        <v/>
      </c>
      <c r="E4078" t="s">
        <v>74</v>
      </c>
    </row>
    <row r="4079" spans="1:5" outlineLevel="2" x14ac:dyDescent="0.2">
      <c r="A4079" s="29">
        <v>44035</v>
      </c>
      <c r="B4079" s="1" t="s">
        <v>44</v>
      </c>
      <c r="C4079" s="2">
        <v>73200</v>
      </c>
      <c r="D4079" s="5" t="str">
        <f t="shared" si="63"/>
        <v/>
      </c>
      <c r="E4079" t="s">
        <v>74</v>
      </c>
    </row>
    <row r="4080" spans="1:5" outlineLevel="2" x14ac:dyDescent="0.2">
      <c r="A4080" s="29">
        <v>44035</v>
      </c>
      <c r="B4080" s="1" t="s">
        <v>44</v>
      </c>
      <c r="C4080" s="2">
        <v>46740</v>
      </c>
      <c r="D4080" s="5" t="str">
        <f t="shared" si="63"/>
        <v/>
      </c>
      <c r="E4080" t="s">
        <v>74</v>
      </c>
    </row>
    <row r="4081" spans="1:5" ht="15.75" outlineLevel="1" x14ac:dyDescent="0.25">
      <c r="A4081" s="25">
        <f>A4080</f>
        <v>44035</v>
      </c>
      <c r="B4081" s="26" t="str">
        <f>B4080</f>
        <v>PBK INC</v>
      </c>
      <c r="C4081" s="24">
        <f>SUBTOTAL(9,C4078:C4080)</f>
        <v>124644</v>
      </c>
      <c r="D4081" s="24" t="s">
        <v>1012</v>
      </c>
    </row>
    <row r="4082" spans="1:5" outlineLevel="2" x14ac:dyDescent="0.2">
      <c r="A4082" s="29">
        <v>44035</v>
      </c>
      <c r="B4082" s="1" t="s">
        <v>808</v>
      </c>
      <c r="C4082" s="2">
        <v>13252.36</v>
      </c>
      <c r="D4082" s="5" t="str">
        <f t="shared" si="63"/>
        <v/>
      </c>
      <c r="E4082" t="s">
        <v>186</v>
      </c>
    </row>
    <row r="4083" spans="1:5" ht="15.75" outlineLevel="1" x14ac:dyDescent="0.25">
      <c r="A4083" s="25">
        <f>A4082</f>
        <v>44035</v>
      </c>
      <c r="B4083" s="26" t="str">
        <f>B4082</f>
        <v>PERMA BOUND BOOKS</v>
      </c>
      <c r="C4083" s="24">
        <f>SUBTOTAL(9,C4082:C4082)</f>
        <v>13252.36</v>
      </c>
      <c r="D4083" s="24" t="s">
        <v>1012</v>
      </c>
    </row>
    <row r="4084" spans="1:5" outlineLevel="2" x14ac:dyDescent="0.2">
      <c r="A4084" s="29">
        <v>44035</v>
      </c>
      <c r="B4084" s="1" t="s">
        <v>164</v>
      </c>
      <c r="C4084" s="2">
        <v>9678.76</v>
      </c>
      <c r="D4084" s="5" t="str">
        <f t="shared" si="63"/>
        <v/>
      </c>
      <c r="E4084" t="s">
        <v>89</v>
      </c>
    </row>
    <row r="4085" spans="1:5" ht="15.75" outlineLevel="1" x14ac:dyDescent="0.25">
      <c r="A4085" s="25">
        <f>A4084</f>
        <v>44035</v>
      </c>
      <c r="B4085" s="26" t="str">
        <f>B4084</f>
        <v>PETROLEUM TRADERS CORPORATION</v>
      </c>
      <c r="C4085" s="24">
        <f>SUBTOTAL(9,C4084:C4084)</f>
        <v>9678.76</v>
      </c>
      <c r="D4085" s="24" t="s">
        <v>1012</v>
      </c>
    </row>
    <row r="4086" spans="1:5" outlineLevel="2" x14ac:dyDescent="0.2">
      <c r="A4086" s="29">
        <v>44035</v>
      </c>
      <c r="B4086" s="1" t="s">
        <v>125</v>
      </c>
      <c r="C4086" s="2">
        <v>66.510000000000005</v>
      </c>
      <c r="D4086" s="5" t="str">
        <f t="shared" si="63"/>
        <v/>
      </c>
      <c r="E4086" t="s">
        <v>65</v>
      </c>
    </row>
    <row r="4087" spans="1:5" ht="15.75" outlineLevel="1" x14ac:dyDescent="0.25">
      <c r="A4087" s="25">
        <f>A4086</f>
        <v>44035</v>
      </c>
      <c r="B4087" s="26" t="str">
        <f>B4086</f>
        <v>PETSMART</v>
      </c>
      <c r="C4087" s="24">
        <f>SUBTOTAL(9,C4086:C4086)</f>
        <v>66.510000000000005</v>
      </c>
      <c r="D4087" s="24" t="s">
        <v>1012</v>
      </c>
    </row>
    <row r="4088" spans="1:5" outlineLevel="2" x14ac:dyDescent="0.2">
      <c r="A4088" s="29">
        <v>44035</v>
      </c>
      <c r="B4088" s="1" t="s">
        <v>246</v>
      </c>
      <c r="C4088" s="2">
        <v>130</v>
      </c>
      <c r="D4088" s="5" t="str">
        <f t="shared" si="63"/>
        <v/>
      </c>
      <c r="E4088" t="s">
        <v>73</v>
      </c>
    </row>
    <row r="4089" spans="1:5" ht="15.75" outlineLevel="1" x14ac:dyDescent="0.25">
      <c r="A4089" s="25">
        <f>A4088</f>
        <v>44035</v>
      </c>
      <c r="B4089" s="26" t="str">
        <f>B4088</f>
        <v>PINE LOCKBOX</v>
      </c>
      <c r="C4089" s="24">
        <f>SUBTOTAL(9,C4088:C4088)</f>
        <v>130</v>
      </c>
      <c r="D4089" s="24" t="s">
        <v>1012</v>
      </c>
    </row>
    <row r="4090" spans="1:5" outlineLevel="2" x14ac:dyDescent="0.2">
      <c r="A4090" s="29">
        <v>44035</v>
      </c>
      <c r="B4090" s="1" t="s">
        <v>809</v>
      </c>
      <c r="C4090" s="2">
        <v>45</v>
      </c>
      <c r="D4090" s="5" t="str">
        <f t="shared" si="63"/>
        <v/>
      </c>
      <c r="E4090" t="s">
        <v>88</v>
      </c>
    </row>
    <row r="4091" spans="1:5" outlineLevel="2" x14ac:dyDescent="0.2">
      <c r="A4091" s="29">
        <v>44035</v>
      </c>
      <c r="B4091" s="1" t="s">
        <v>809</v>
      </c>
      <c r="C4091" s="2">
        <v>43</v>
      </c>
      <c r="D4091" s="5" t="str">
        <f t="shared" si="63"/>
        <v/>
      </c>
      <c r="E4091" t="s">
        <v>88</v>
      </c>
    </row>
    <row r="4092" spans="1:5" ht="15.75" outlineLevel="1" x14ac:dyDescent="0.25">
      <c r="A4092" s="25">
        <f>A4091</f>
        <v>44035</v>
      </c>
      <c r="B4092" s="26" t="str">
        <f>B4091</f>
        <v>PINNACLE MEDICAL MANAGEMENT CORP</v>
      </c>
      <c r="C4092" s="24">
        <f>SUBTOTAL(9,C4090:C4091)</f>
        <v>88</v>
      </c>
      <c r="D4092" s="24" t="s">
        <v>1012</v>
      </c>
    </row>
    <row r="4093" spans="1:5" outlineLevel="2" x14ac:dyDescent="0.2">
      <c r="A4093" s="29">
        <v>44035</v>
      </c>
      <c r="B4093" s="1" t="s">
        <v>810</v>
      </c>
      <c r="C4093" s="2">
        <v>1163.25</v>
      </c>
      <c r="D4093" s="5" t="str">
        <f t="shared" si="63"/>
        <v/>
      </c>
      <c r="E4093" t="s">
        <v>65</v>
      </c>
    </row>
    <row r="4094" spans="1:5" ht="15.75" outlineLevel="1" x14ac:dyDescent="0.25">
      <c r="A4094" s="25">
        <f>A4093</f>
        <v>44035</v>
      </c>
      <c r="B4094" s="26" t="str">
        <f>B4093</f>
        <v>PIONEER VALLEY EDUCATIONAL PRESS</v>
      </c>
      <c r="C4094" s="24">
        <f>SUBTOTAL(9,C4093:C4093)</f>
        <v>1163.25</v>
      </c>
      <c r="D4094" s="24" t="s">
        <v>1012</v>
      </c>
    </row>
    <row r="4095" spans="1:5" outlineLevel="2" x14ac:dyDescent="0.2">
      <c r="A4095" s="29">
        <v>44035</v>
      </c>
      <c r="B4095" s="1" t="s">
        <v>637</v>
      </c>
      <c r="C4095" s="2">
        <v>318.55</v>
      </c>
      <c r="D4095" s="5" t="str">
        <f t="shared" si="63"/>
        <v/>
      </c>
      <c r="E4095" t="s">
        <v>65</v>
      </c>
    </row>
    <row r="4096" spans="1:5" ht="15.75" outlineLevel="1" x14ac:dyDescent="0.25">
      <c r="A4096" s="25">
        <f>A4095</f>
        <v>44035</v>
      </c>
      <c r="B4096" s="26" t="str">
        <f>B4095</f>
        <v>PITSCO EDUCATION</v>
      </c>
      <c r="C4096" s="24">
        <f>SUBTOTAL(9,C4095:C4095)</f>
        <v>318.55</v>
      </c>
      <c r="D4096" s="24" t="s">
        <v>1012</v>
      </c>
    </row>
    <row r="4097" spans="1:5" outlineLevel="2" x14ac:dyDescent="0.2">
      <c r="A4097" s="29">
        <v>44035</v>
      </c>
      <c r="B4097" s="1" t="s">
        <v>241</v>
      </c>
      <c r="C4097" s="2">
        <v>247.5</v>
      </c>
      <c r="D4097" s="5" t="str">
        <f t="shared" si="63"/>
        <v/>
      </c>
      <c r="E4097" t="s">
        <v>67</v>
      </c>
    </row>
    <row r="4098" spans="1:5" outlineLevel="2" x14ac:dyDescent="0.2">
      <c r="A4098" s="29">
        <v>44035</v>
      </c>
      <c r="B4098" s="1" t="s">
        <v>241</v>
      </c>
      <c r="C4098" s="2">
        <v>231</v>
      </c>
      <c r="D4098" s="5" t="str">
        <f t="shared" si="63"/>
        <v/>
      </c>
      <c r="E4098" t="s">
        <v>67</v>
      </c>
    </row>
    <row r="4099" spans="1:5" outlineLevel="2" x14ac:dyDescent="0.2">
      <c r="A4099" s="29">
        <v>44035</v>
      </c>
      <c r="B4099" s="1" t="s">
        <v>241</v>
      </c>
      <c r="C4099" s="2">
        <v>907.5</v>
      </c>
      <c r="D4099" s="5" t="str">
        <f t="shared" si="63"/>
        <v/>
      </c>
      <c r="E4099" t="s">
        <v>67</v>
      </c>
    </row>
    <row r="4100" spans="1:5" outlineLevel="2" x14ac:dyDescent="0.2">
      <c r="A4100" s="29">
        <v>44035</v>
      </c>
      <c r="B4100" s="1" t="s">
        <v>241</v>
      </c>
      <c r="C4100" s="2">
        <v>165</v>
      </c>
      <c r="D4100" s="5" t="str">
        <f t="shared" si="63"/>
        <v/>
      </c>
      <c r="E4100" t="s">
        <v>67</v>
      </c>
    </row>
    <row r="4101" spans="1:5" outlineLevel="2" x14ac:dyDescent="0.2">
      <c r="A4101" s="29">
        <v>44035</v>
      </c>
      <c r="B4101" s="1" t="s">
        <v>241</v>
      </c>
      <c r="C4101" s="2">
        <v>165</v>
      </c>
      <c r="D4101" s="5" t="str">
        <f t="shared" si="63"/>
        <v/>
      </c>
      <c r="E4101" t="s">
        <v>67</v>
      </c>
    </row>
    <row r="4102" spans="1:5" outlineLevel="2" x14ac:dyDescent="0.2">
      <c r="A4102" s="29">
        <v>44035</v>
      </c>
      <c r="B4102" s="1" t="s">
        <v>241</v>
      </c>
      <c r="C4102" s="2">
        <v>99</v>
      </c>
      <c r="D4102" s="5" t="str">
        <f t="shared" si="63"/>
        <v/>
      </c>
      <c r="E4102" t="s">
        <v>67</v>
      </c>
    </row>
    <row r="4103" spans="1:5" ht="15.75" outlineLevel="1" x14ac:dyDescent="0.25">
      <c r="A4103" s="25">
        <f>A4102</f>
        <v>44035</v>
      </c>
      <c r="B4103" s="26" t="str">
        <f>B4102</f>
        <v>POOLSURE</v>
      </c>
      <c r="C4103" s="24">
        <f>SUBTOTAL(9,C4097:C4102)</f>
        <v>1815</v>
      </c>
      <c r="D4103" s="24" t="s">
        <v>1012</v>
      </c>
    </row>
    <row r="4104" spans="1:5" outlineLevel="2" x14ac:dyDescent="0.2">
      <c r="A4104" s="29">
        <v>44035</v>
      </c>
      <c r="B4104" s="1" t="s">
        <v>268</v>
      </c>
      <c r="C4104" s="2">
        <v>1911</v>
      </c>
      <c r="D4104" s="5" t="str">
        <f t="shared" ref="D4104:D4167" si="64">IF(E4104="","TOTAL","")</f>
        <v/>
      </c>
      <c r="E4104" t="s">
        <v>65</v>
      </c>
    </row>
    <row r="4105" spans="1:5" outlineLevel="2" x14ac:dyDescent="0.2">
      <c r="A4105" s="29">
        <v>44035</v>
      </c>
      <c r="B4105" s="1" t="s">
        <v>268</v>
      </c>
      <c r="C4105" s="2">
        <v>50</v>
      </c>
      <c r="D4105" s="5" t="str">
        <f t="shared" si="64"/>
        <v/>
      </c>
      <c r="E4105" t="s">
        <v>65</v>
      </c>
    </row>
    <row r="4106" spans="1:5" outlineLevel="2" x14ac:dyDescent="0.2">
      <c r="A4106" s="29">
        <v>44035</v>
      </c>
      <c r="B4106" s="1" t="s">
        <v>268</v>
      </c>
      <c r="C4106" s="2">
        <v>1618</v>
      </c>
      <c r="D4106" s="5" t="str">
        <f t="shared" si="64"/>
        <v/>
      </c>
      <c r="E4106" t="s">
        <v>65</v>
      </c>
    </row>
    <row r="4107" spans="1:5" ht="15.75" outlineLevel="1" x14ac:dyDescent="0.25">
      <c r="A4107" s="25">
        <f>A4106</f>
        <v>44035</v>
      </c>
      <c r="B4107" s="26" t="str">
        <f>B4106</f>
        <v>POSITIVE PROMOTIONS</v>
      </c>
      <c r="C4107" s="24">
        <f>SUBTOTAL(9,C4104:C4106)</f>
        <v>3579</v>
      </c>
      <c r="D4107" s="24" t="s">
        <v>1012</v>
      </c>
    </row>
    <row r="4108" spans="1:5" outlineLevel="2" x14ac:dyDescent="0.2">
      <c r="A4108" s="29">
        <v>44035</v>
      </c>
      <c r="B4108" s="1" t="s">
        <v>293</v>
      </c>
      <c r="C4108" s="2">
        <v>1713.58</v>
      </c>
      <c r="D4108" s="5" t="str">
        <f t="shared" si="64"/>
        <v/>
      </c>
      <c r="E4108" t="s">
        <v>87</v>
      </c>
    </row>
    <row r="4109" spans="1:5" ht="15.75" outlineLevel="1" x14ac:dyDescent="0.25">
      <c r="A4109" s="25">
        <f>A4108</f>
        <v>44035</v>
      </c>
      <c r="B4109" s="26" t="str">
        <f>B4108</f>
        <v>PS LIGHTWAVE INC</v>
      </c>
      <c r="C4109" s="24">
        <f>SUBTOTAL(9,C4108:C4108)</f>
        <v>1713.58</v>
      </c>
      <c r="D4109" s="24" t="s">
        <v>1012</v>
      </c>
    </row>
    <row r="4110" spans="1:5" outlineLevel="2" x14ac:dyDescent="0.2">
      <c r="A4110" s="29">
        <v>44035</v>
      </c>
      <c r="B4110" s="1" t="s">
        <v>156</v>
      </c>
      <c r="C4110" s="2">
        <v>859.98</v>
      </c>
      <c r="D4110" s="5" t="str">
        <f t="shared" si="64"/>
        <v/>
      </c>
      <c r="E4110" t="s">
        <v>76</v>
      </c>
    </row>
    <row r="4111" spans="1:5" outlineLevel="2" x14ac:dyDescent="0.2">
      <c r="A4111" s="29">
        <v>44035</v>
      </c>
      <c r="B4111" s="1" t="s">
        <v>156</v>
      </c>
      <c r="C4111" s="2">
        <v>3216.24</v>
      </c>
      <c r="D4111" s="5" t="str">
        <f t="shared" si="64"/>
        <v/>
      </c>
      <c r="E4111" t="s">
        <v>76</v>
      </c>
    </row>
    <row r="4112" spans="1:5" outlineLevel="2" x14ac:dyDescent="0.2">
      <c r="A4112" s="29">
        <v>44035</v>
      </c>
      <c r="B4112" s="1" t="s">
        <v>156</v>
      </c>
      <c r="C4112" s="2">
        <v>45.85</v>
      </c>
      <c r="D4112" s="5" t="str">
        <f t="shared" si="64"/>
        <v/>
      </c>
      <c r="E4112" t="s">
        <v>186</v>
      </c>
    </row>
    <row r="4113" spans="1:5" ht="15.75" outlineLevel="1" x14ac:dyDescent="0.25">
      <c r="A4113" s="25">
        <f>A4112</f>
        <v>44035</v>
      </c>
      <c r="B4113" s="26" t="str">
        <f>B4112</f>
        <v>PYRAMID SCHOOL PRODUCTS</v>
      </c>
      <c r="C4113" s="24">
        <f>SUBTOTAL(9,C4110:C4112)</f>
        <v>4122.07</v>
      </c>
      <c r="D4113" s="24" t="s">
        <v>1012</v>
      </c>
    </row>
    <row r="4114" spans="1:5" outlineLevel="2" x14ac:dyDescent="0.2">
      <c r="A4114" s="29">
        <v>44035</v>
      </c>
      <c r="B4114" s="1" t="s">
        <v>639</v>
      </c>
      <c r="C4114" s="2">
        <v>1266.5</v>
      </c>
      <c r="D4114" s="5" t="str">
        <f t="shared" si="64"/>
        <v/>
      </c>
      <c r="E4114" t="s">
        <v>66</v>
      </c>
    </row>
    <row r="4115" spans="1:5" outlineLevel="2" x14ac:dyDescent="0.2">
      <c r="A4115" s="29">
        <v>44035</v>
      </c>
      <c r="B4115" s="1" t="s">
        <v>639</v>
      </c>
      <c r="C4115" s="2">
        <v>1093.27</v>
      </c>
      <c r="D4115" s="5" t="str">
        <f t="shared" si="64"/>
        <v/>
      </c>
      <c r="E4115" t="s">
        <v>66</v>
      </c>
    </row>
    <row r="4116" spans="1:5" ht="15.75" outlineLevel="1" x14ac:dyDescent="0.25">
      <c r="A4116" s="25">
        <f>A4115</f>
        <v>44035</v>
      </c>
      <c r="B4116" s="26" t="str">
        <f>B4115</f>
        <v>QEP INCORPORATED</v>
      </c>
      <c r="C4116" s="24">
        <f>SUBTOTAL(9,C4114:C4115)</f>
        <v>2359.77</v>
      </c>
      <c r="D4116" s="24" t="s">
        <v>1012</v>
      </c>
    </row>
    <row r="4117" spans="1:5" outlineLevel="2" x14ac:dyDescent="0.2">
      <c r="A4117" s="29">
        <v>44035</v>
      </c>
      <c r="B4117" s="1" t="s">
        <v>240</v>
      </c>
      <c r="C4117" s="2">
        <v>558.79</v>
      </c>
      <c r="D4117" s="5" t="str">
        <f t="shared" si="64"/>
        <v/>
      </c>
      <c r="E4117" t="s">
        <v>73</v>
      </c>
    </row>
    <row r="4118" spans="1:5" ht="15.75" outlineLevel="1" x14ac:dyDescent="0.25">
      <c r="A4118" s="25">
        <f>A4117</f>
        <v>44035</v>
      </c>
      <c r="B4118" s="26" t="str">
        <f>B4117</f>
        <v>QUADIENT LEASING USA INC</v>
      </c>
      <c r="C4118" s="24">
        <f>SUBTOTAL(9,C4117:C4117)</f>
        <v>558.79</v>
      </c>
      <c r="D4118" s="24" t="s">
        <v>1012</v>
      </c>
    </row>
    <row r="4119" spans="1:5" outlineLevel="2" x14ac:dyDescent="0.2">
      <c r="A4119" s="29">
        <v>44035</v>
      </c>
      <c r="B4119" s="1" t="s">
        <v>811</v>
      </c>
      <c r="C4119" s="2">
        <v>241</v>
      </c>
      <c r="D4119" s="5" t="str">
        <f t="shared" si="64"/>
        <v/>
      </c>
      <c r="E4119" t="s">
        <v>65</v>
      </c>
    </row>
    <row r="4120" spans="1:5" ht="15.75" outlineLevel="1" x14ac:dyDescent="0.25">
      <c r="A4120" s="25">
        <f>A4119</f>
        <v>44035</v>
      </c>
      <c r="B4120" s="26" t="str">
        <f>B4119</f>
        <v>QUILL &amp; SCROLL</v>
      </c>
      <c r="C4120" s="24">
        <f>SUBTOTAL(9,C4119:C4119)</f>
        <v>241</v>
      </c>
      <c r="D4120" s="24" t="s">
        <v>1012</v>
      </c>
    </row>
    <row r="4121" spans="1:5" outlineLevel="2" x14ac:dyDescent="0.2">
      <c r="A4121" s="29">
        <v>44035</v>
      </c>
      <c r="B4121" s="1" t="s">
        <v>155</v>
      </c>
      <c r="C4121" s="2">
        <v>334.6</v>
      </c>
      <c r="D4121" s="5" t="str">
        <f t="shared" si="64"/>
        <v/>
      </c>
      <c r="E4121" t="s">
        <v>65</v>
      </c>
    </row>
    <row r="4122" spans="1:5" outlineLevel="2" x14ac:dyDescent="0.2">
      <c r="A4122" s="29">
        <v>44035</v>
      </c>
      <c r="B4122" s="1" t="s">
        <v>155</v>
      </c>
      <c r="C4122" s="2">
        <v>290.88</v>
      </c>
      <c r="D4122" s="5" t="str">
        <f t="shared" si="64"/>
        <v/>
      </c>
      <c r="E4122" t="s">
        <v>65</v>
      </c>
    </row>
    <row r="4123" spans="1:5" ht="15.75" outlineLevel="1" x14ac:dyDescent="0.25">
      <c r="A4123" s="25">
        <f>A4122</f>
        <v>44035</v>
      </c>
      <c r="B4123" s="26" t="str">
        <f>B4122</f>
        <v>REALLY GOOD STUFF LLC</v>
      </c>
      <c r="C4123" s="24">
        <f>SUBTOTAL(9,C4121:C4122)</f>
        <v>625.48</v>
      </c>
      <c r="D4123" s="24" t="s">
        <v>1012</v>
      </c>
    </row>
    <row r="4124" spans="1:5" outlineLevel="2" x14ac:dyDescent="0.2">
      <c r="A4124" s="29">
        <v>44035</v>
      </c>
      <c r="B4124" s="1" t="s">
        <v>728</v>
      </c>
      <c r="C4124" s="2">
        <v>2123</v>
      </c>
      <c r="D4124" s="5" t="str">
        <f t="shared" si="64"/>
        <v/>
      </c>
      <c r="E4124" t="s">
        <v>186</v>
      </c>
    </row>
    <row r="4125" spans="1:5" outlineLevel="2" x14ac:dyDescent="0.2">
      <c r="A4125" s="29">
        <v>44035</v>
      </c>
      <c r="B4125" s="1" t="s">
        <v>728</v>
      </c>
      <c r="C4125" s="2">
        <v>810</v>
      </c>
      <c r="D4125" s="5" t="str">
        <f t="shared" si="64"/>
        <v/>
      </c>
      <c r="E4125" t="s">
        <v>186</v>
      </c>
    </row>
    <row r="4126" spans="1:5" outlineLevel="2" x14ac:dyDescent="0.2">
      <c r="A4126" s="29">
        <v>44035</v>
      </c>
      <c r="B4126" s="1" t="s">
        <v>728</v>
      </c>
      <c r="C4126" s="2">
        <v>4391</v>
      </c>
      <c r="D4126" s="5" t="str">
        <f t="shared" si="64"/>
        <v/>
      </c>
      <c r="E4126" t="s">
        <v>186</v>
      </c>
    </row>
    <row r="4127" spans="1:5" outlineLevel="2" x14ac:dyDescent="0.2">
      <c r="A4127" s="29">
        <v>44035</v>
      </c>
      <c r="B4127" s="1" t="s">
        <v>728</v>
      </c>
      <c r="C4127" s="2">
        <v>1509.9</v>
      </c>
      <c r="D4127" s="5" t="str">
        <f t="shared" si="64"/>
        <v/>
      </c>
      <c r="E4127" t="s">
        <v>65</v>
      </c>
    </row>
    <row r="4128" spans="1:5" outlineLevel="2" x14ac:dyDescent="0.2">
      <c r="A4128" s="29">
        <v>44035</v>
      </c>
      <c r="B4128" s="1" t="s">
        <v>728</v>
      </c>
      <c r="C4128" s="2">
        <v>1224</v>
      </c>
      <c r="D4128" s="5" t="str">
        <f t="shared" si="64"/>
        <v/>
      </c>
      <c r="E4128" t="s">
        <v>186</v>
      </c>
    </row>
    <row r="4129" spans="1:5" outlineLevel="2" x14ac:dyDescent="0.2">
      <c r="A4129" s="29">
        <v>44035</v>
      </c>
      <c r="B4129" s="1" t="s">
        <v>728</v>
      </c>
      <c r="C4129" s="2">
        <v>2199</v>
      </c>
      <c r="D4129" s="5" t="str">
        <f t="shared" si="64"/>
        <v/>
      </c>
      <c r="E4129" t="s">
        <v>232</v>
      </c>
    </row>
    <row r="4130" spans="1:5" outlineLevel="2" x14ac:dyDescent="0.2">
      <c r="A4130" s="29">
        <v>44035</v>
      </c>
      <c r="B4130" s="1" t="s">
        <v>728</v>
      </c>
      <c r="C4130" s="2">
        <v>22311</v>
      </c>
      <c r="D4130" s="5" t="str">
        <f t="shared" si="64"/>
        <v/>
      </c>
      <c r="E4130" t="s">
        <v>187</v>
      </c>
    </row>
    <row r="4131" spans="1:5" ht="15.75" outlineLevel="1" x14ac:dyDescent="0.25">
      <c r="A4131" s="25">
        <f>A4130</f>
        <v>44035</v>
      </c>
      <c r="B4131" s="26" t="str">
        <f>B4130</f>
        <v>ROMEO MUSIC</v>
      </c>
      <c r="C4131" s="24">
        <f>SUBTOTAL(9,C4124:C4130)</f>
        <v>34567.9</v>
      </c>
      <c r="D4131" s="24" t="s">
        <v>1012</v>
      </c>
    </row>
    <row r="4132" spans="1:5" outlineLevel="2" x14ac:dyDescent="0.2">
      <c r="A4132" s="29">
        <v>44035</v>
      </c>
      <c r="B4132" s="1" t="s">
        <v>95</v>
      </c>
      <c r="C4132" s="2">
        <v>166.64</v>
      </c>
      <c r="D4132" s="5" t="str">
        <f t="shared" si="64"/>
        <v/>
      </c>
      <c r="E4132" t="s">
        <v>67</v>
      </c>
    </row>
    <row r="4133" spans="1:5" outlineLevel="2" x14ac:dyDescent="0.2">
      <c r="A4133" s="29">
        <v>44035</v>
      </c>
      <c r="B4133" s="1" t="s">
        <v>95</v>
      </c>
      <c r="C4133" s="2">
        <v>69.39</v>
      </c>
      <c r="D4133" s="5" t="str">
        <f t="shared" si="64"/>
        <v/>
      </c>
      <c r="E4133" t="s">
        <v>67</v>
      </c>
    </row>
    <row r="4134" spans="1:5" outlineLevel="2" x14ac:dyDescent="0.2">
      <c r="A4134" s="29">
        <v>44035</v>
      </c>
      <c r="B4134" s="1" t="s">
        <v>95</v>
      </c>
      <c r="C4134" s="2">
        <v>539.08000000000004</v>
      </c>
      <c r="D4134" s="5" t="str">
        <f t="shared" si="64"/>
        <v/>
      </c>
      <c r="E4134" t="s">
        <v>67</v>
      </c>
    </row>
    <row r="4135" spans="1:5" ht="15.75" outlineLevel="1" x14ac:dyDescent="0.25">
      <c r="A4135" s="25">
        <f>A4134</f>
        <v>44035</v>
      </c>
      <c r="B4135" s="26" t="str">
        <f>B4134</f>
        <v>PROBILLING &amp; FUNDING SERVICE</v>
      </c>
      <c r="C4135" s="24">
        <f>SUBTOTAL(9,C4132:C4134)</f>
        <v>775.11</v>
      </c>
      <c r="D4135" s="24" t="s">
        <v>1012</v>
      </c>
    </row>
    <row r="4136" spans="1:5" outlineLevel="2" x14ac:dyDescent="0.2">
      <c r="A4136" s="29">
        <v>44035</v>
      </c>
      <c r="B4136" s="1" t="s">
        <v>812</v>
      </c>
      <c r="C4136" s="2">
        <v>4500</v>
      </c>
      <c r="D4136" s="5" t="str">
        <f t="shared" si="64"/>
        <v/>
      </c>
      <c r="E4136" t="s">
        <v>63</v>
      </c>
    </row>
    <row r="4137" spans="1:5" outlineLevel="2" x14ac:dyDescent="0.2">
      <c r="A4137" s="29">
        <v>44035</v>
      </c>
      <c r="B4137" s="1" t="s">
        <v>812</v>
      </c>
      <c r="C4137" s="2">
        <v>300</v>
      </c>
      <c r="D4137" s="5" t="str">
        <f t="shared" si="64"/>
        <v/>
      </c>
      <c r="E4137" t="s">
        <v>63</v>
      </c>
    </row>
    <row r="4138" spans="1:5" ht="15.75" outlineLevel="1" x14ac:dyDescent="0.25">
      <c r="A4138" s="25">
        <f>A4137</f>
        <v>44035</v>
      </c>
      <c r="B4138" s="26" t="str">
        <f>B4137</f>
        <v>RUTLEDGE DEVELOPMENT</v>
      </c>
      <c r="C4138" s="24">
        <f>SUBTOTAL(9,C4136:C4137)</f>
        <v>4800</v>
      </c>
      <c r="D4138" s="24" t="s">
        <v>1012</v>
      </c>
    </row>
    <row r="4139" spans="1:5" outlineLevel="2" x14ac:dyDescent="0.2">
      <c r="A4139" s="29">
        <v>44035</v>
      </c>
      <c r="B4139" s="1" t="s">
        <v>229</v>
      </c>
      <c r="C4139" s="2">
        <v>69.739999999999995</v>
      </c>
      <c r="D4139" s="5" t="str">
        <f t="shared" si="64"/>
        <v/>
      </c>
      <c r="E4139" t="s">
        <v>63</v>
      </c>
    </row>
    <row r="4140" spans="1:5" outlineLevel="2" x14ac:dyDescent="0.2">
      <c r="A4140" s="29">
        <v>44035</v>
      </c>
      <c r="B4140" s="1" t="s">
        <v>229</v>
      </c>
      <c r="C4140" s="2">
        <v>69.739999999999995</v>
      </c>
      <c r="D4140" s="5" t="str">
        <f t="shared" si="64"/>
        <v/>
      </c>
      <c r="E4140" t="s">
        <v>63</v>
      </c>
    </row>
    <row r="4141" spans="1:5" outlineLevel="2" x14ac:dyDescent="0.2">
      <c r="A4141" s="29">
        <v>44035</v>
      </c>
      <c r="B4141" s="1" t="s">
        <v>229</v>
      </c>
      <c r="C4141" s="2">
        <v>69.739999999999995</v>
      </c>
      <c r="D4141" s="5" t="str">
        <f t="shared" si="64"/>
        <v/>
      </c>
      <c r="E4141" t="s">
        <v>63</v>
      </c>
    </row>
    <row r="4142" spans="1:5" outlineLevel="2" x14ac:dyDescent="0.2">
      <c r="A4142" s="29">
        <v>44035</v>
      </c>
      <c r="B4142" s="1" t="s">
        <v>229</v>
      </c>
      <c r="C4142" s="2">
        <v>69.739999999999995</v>
      </c>
      <c r="D4142" s="5" t="str">
        <f t="shared" si="64"/>
        <v/>
      </c>
      <c r="E4142" t="s">
        <v>63</v>
      </c>
    </row>
    <row r="4143" spans="1:5" outlineLevel="2" x14ac:dyDescent="0.2">
      <c r="A4143" s="29">
        <v>44035</v>
      </c>
      <c r="B4143" s="1" t="s">
        <v>229</v>
      </c>
      <c r="C4143" s="2">
        <v>69.739999999999995</v>
      </c>
      <c r="D4143" s="5" t="str">
        <f t="shared" si="64"/>
        <v/>
      </c>
      <c r="E4143" t="s">
        <v>63</v>
      </c>
    </row>
    <row r="4144" spans="1:5" outlineLevel="2" x14ac:dyDescent="0.2">
      <c r="A4144" s="29">
        <v>44035</v>
      </c>
      <c r="B4144" s="1" t="s">
        <v>229</v>
      </c>
      <c r="C4144" s="2">
        <v>69.92</v>
      </c>
      <c r="D4144" s="5" t="str">
        <f t="shared" si="64"/>
        <v/>
      </c>
      <c r="E4144" t="s">
        <v>63</v>
      </c>
    </row>
    <row r="4145" spans="1:5" outlineLevel="2" x14ac:dyDescent="0.2">
      <c r="A4145" s="29">
        <v>44035</v>
      </c>
      <c r="B4145" s="1" t="s">
        <v>229</v>
      </c>
      <c r="C4145" s="2">
        <v>69.739999999999995</v>
      </c>
      <c r="D4145" s="5" t="str">
        <f t="shared" si="64"/>
        <v/>
      </c>
      <c r="E4145" t="s">
        <v>63</v>
      </c>
    </row>
    <row r="4146" spans="1:5" outlineLevel="2" x14ac:dyDescent="0.2">
      <c r="A4146" s="29">
        <v>44035</v>
      </c>
      <c r="B4146" s="1" t="s">
        <v>229</v>
      </c>
      <c r="C4146" s="2">
        <v>69.739999999999995</v>
      </c>
      <c r="D4146" s="5" t="str">
        <f t="shared" si="64"/>
        <v/>
      </c>
      <c r="E4146" t="s">
        <v>63</v>
      </c>
    </row>
    <row r="4147" spans="1:5" outlineLevel="2" x14ac:dyDescent="0.2">
      <c r="A4147" s="29">
        <v>44035</v>
      </c>
      <c r="B4147" s="1" t="s">
        <v>229</v>
      </c>
      <c r="C4147" s="2">
        <v>69.739999999999995</v>
      </c>
      <c r="D4147" s="5" t="str">
        <f t="shared" si="64"/>
        <v/>
      </c>
      <c r="E4147" t="s">
        <v>63</v>
      </c>
    </row>
    <row r="4148" spans="1:5" outlineLevel="2" x14ac:dyDescent="0.2">
      <c r="A4148" s="29">
        <v>44035</v>
      </c>
      <c r="B4148" s="1" t="s">
        <v>229</v>
      </c>
      <c r="C4148" s="2">
        <v>69.739999999999995</v>
      </c>
      <c r="D4148" s="5" t="str">
        <f t="shared" si="64"/>
        <v/>
      </c>
      <c r="E4148" t="s">
        <v>63</v>
      </c>
    </row>
    <row r="4149" spans="1:5" outlineLevel="2" x14ac:dyDescent="0.2">
      <c r="A4149" s="29">
        <v>44035</v>
      </c>
      <c r="B4149" s="1" t="s">
        <v>229</v>
      </c>
      <c r="C4149" s="2">
        <v>69.739999999999995</v>
      </c>
      <c r="D4149" s="5" t="str">
        <f t="shared" si="64"/>
        <v/>
      </c>
      <c r="E4149" t="s">
        <v>63</v>
      </c>
    </row>
    <row r="4150" spans="1:5" outlineLevel="2" x14ac:dyDescent="0.2">
      <c r="A4150" s="29">
        <v>44035</v>
      </c>
      <c r="B4150" s="1" t="s">
        <v>229</v>
      </c>
      <c r="C4150" s="2">
        <v>69.739999999999995</v>
      </c>
      <c r="D4150" s="5" t="str">
        <f t="shared" si="64"/>
        <v/>
      </c>
      <c r="E4150" t="s">
        <v>63</v>
      </c>
    </row>
    <row r="4151" spans="1:5" outlineLevel="2" x14ac:dyDescent="0.2">
      <c r="A4151" s="29">
        <v>44035</v>
      </c>
      <c r="B4151" s="1" t="s">
        <v>229</v>
      </c>
      <c r="C4151" s="2">
        <v>69.739999999999995</v>
      </c>
      <c r="D4151" s="5" t="str">
        <f t="shared" si="64"/>
        <v/>
      </c>
      <c r="E4151" t="s">
        <v>63</v>
      </c>
    </row>
    <row r="4152" spans="1:5" outlineLevel="2" x14ac:dyDescent="0.2">
      <c r="A4152" s="29">
        <v>44035</v>
      </c>
      <c r="B4152" s="1" t="s">
        <v>229</v>
      </c>
      <c r="C4152" s="2">
        <v>69.739999999999995</v>
      </c>
      <c r="D4152" s="5" t="str">
        <f t="shared" si="64"/>
        <v/>
      </c>
      <c r="E4152" t="s">
        <v>63</v>
      </c>
    </row>
    <row r="4153" spans="1:5" outlineLevel="2" x14ac:dyDescent="0.2">
      <c r="A4153" s="29">
        <v>44035</v>
      </c>
      <c r="B4153" s="1" t="s">
        <v>229</v>
      </c>
      <c r="C4153" s="2">
        <v>69.739999999999995</v>
      </c>
      <c r="D4153" s="5" t="str">
        <f t="shared" si="64"/>
        <v/>
      </c>
      <c r="E4153" t="s">
        <v>63</v>
      </c>
    </row>
    <row r="4154" spans="1:5" outlineLevel="2" x14ac:dyDescent="0.2">
      <c r="A4154" s="29">
        <v>44035</v>
      </c>
      <c r="B4154" s="1" t="s">
        <v>229</v>
      </c>
      <c r="C4154" s="2">
        <v>69.739999999999995</v>
      </c>
      <c r="D4154" s="5" t="str">
        <f t="shared" si="64"/>
        <v/>
      </c>
      <c r="E4154" t="s">
        <v>63</v>
      </c>
    </row>
    <row r="4155" spans="1:5" outlineLevel="2" x14ac:dyDescent="0.2">
      <c r="A4155" s="29">
        <v>44035</v>
      </c>
      <c r="B4155" s="1" t="s">
        <v>229</v>
      </c>
      <c r="C4155" s="2">
        <v>69.739999999999995</v>
      </c>
      <c r="D4155" s="5" t="str">
        <f t="shared" si="64"/>
        <v/>
      </c>
      <c r="E4155" t="s">
        <v>63</v>
      </c>
    </row>
    <row r="4156" spans="1:5" outlineLevel="2" x14ac:dyDescent="0.2">
      <c r="A4156" s="29">
        <v>44035</v>
      </c>
      <c r="B4156" s="1" t="s">
        <v>229</v>
      </c>
      <c r="C4156" s="2">
        <v>69.739999999999995</v>
      </c>
      <c r="D4156" s="5" t="str">
        <f t="shared" si="64"/>
        <v/>
      </c>
      <c r="E4156" t="s">
        <v>63</v>
      </c>
    </row>
    <row r="4157" spans="1:5" outlineLevel="2" x14ac:dyDescent="0.2">
      <c r="A4157" s="29">
        <v>44035</v>
      </c>
      <c r="B4157" s="1" t="s">
        <v>229</v>
      </c>
      <c r="C4157" s="2">
        <v>69.739999999999995</v>
      </c>
      <c r="D4157" s="5" t="str">
        <f t="shared" si="64"/>
        <v/>
      </c>
      <c r="E4157" t="s">
        <v>63</v>
      </c>
    </row>
    <row r="4158" spans="1:5" outlineLevel="2" x14ac:dyDescent="0.2">
      <c r="A4158" s="29">
        <v>44035</v>
      </c>
      <c r="B4158" s="1" t="s">
        <v>229</v>
      </c>
      <c r="C4158" s="2">
        <v>69.739999999999995</v>
      </c>
      <c r="D4158" s="5" t="str">
        <f t="shared" si="64"/>
        <v/>
      </c>
      <c r="E4158" t="s">
        <v>63</v>
      </c>
    </row>
    <row r="4159" spans="1:5" outlineLevel="2" x14ac:dyDescent="0.2">
      <c r="A4159" s="29">
        <v>44035</v>
      </c>
      <c r="B4159" s="1" t="s">
        <v>229</v>
      </c>
      <c r="C4159" s="2">
        <v>69.739999999999995</v>
      </c>
      <c r="D4159" s="5" t="str">
        <f t="shared" si="64"/>
        <v/>
      </c>
      <c r="E4159" t="s">
        <v>63</v>
      </c>
    </row>
    <row r="4160" spans="1:5" outlineLevel="2" x14ac:dyDescent="0.2">
      <c r="A4160" s="29">
        <v>44035</v>
      </c>
      <c r="B4160" s="1" t="s">
        <v>229</v>
      </c>
      <c r="C4160" s="2">
        <v>69.739999999999995</v>
      </c>
      <c r="D4160" s="5" t="str">
        <f t="shared" si="64"/>
        <v/>
      </c>
      <c r="E4160" t="s">
        <v>63</v>
      </c>
    </row>
    <row r="4161" spans="1:5" outlineLevel="2" x14ac:dyDescent="0.2">
      <c r="A4161" s="29">
        <v>44035</v>
      </c>
      <c r="B4161" s="1" t="s">
        <v>229</v>
      </c>
      <c r="C4161" s="2">
        <v>69.739999999999995</v>
      </c>
      <c r="D4161" s="5" t="str">
        <f t="shared" si="64"/>
        <v/>
      </c>
      <c r="E4161" t="s">
        <v>63</v>
      </c>
    </row>
    <row r="4162" spans="1:5" outlineLevel="2" x14ac:dyDescent="0.2">
      <c r="A4162" s="29">
        <v>44035</v>
      </c>
      <c r="B4162" s="1" t="s">
        <v>229</v>
      </c>
      <c r="C4162" s="2">
        <v>69.739999999999995</v>
      </c>
      <c r="D4162" s="5" t="str">
        <f t="shared" si="64"/>
        <v/>
      </c>
      <c r="E4162" t="s">
        <v>63</v>
      </c>
    </row>
    <row r="4163" spans="1:5" outlineLevel="2" x14ac:dyDescent="0.2">
      <c r="A4163" s="29">
        <v>44035</v>
      </c>
      <c r="B4163" s="1" t="s">
        <v>229</v>
      </c>
      <c r="C4163" s="2">
        <v>69.739999999999995</v>
      </c>
      <c r="D4163" s="5" t="str">
        <f t="shared" si="64"/>
        <v/>
      </c>
      <c r="E4163" t="s">
        <v>63</v>
      </c>
    </row>
    <row r="4164" spans="1:5" outlineLevel="2" x14ac:dyDescent="0.2">
      <c r="A4164" s="29">
        <v>44035</v>
      </c>
      <c r="B4164" s="1" t="s">
        <v>229</v>
      </c>
      <c r="C4164" s="2">
        <v>69.739999999999995</v>
      </c>
      <c r="D4164" s="5" t="str">
        <f t="shared" si="64"/>
        <v/>
      </c>
      <c r="E4164" t="s">
        <v>63</v>
      </c>
    </row>
    <row r="4165" spans="1:5" outlineLevel="2" x14ac:dyDescent="0.2">
      <c r="A4165" s="29">
        <v>44035</v>
      </c>
      <c r="B4165" s="1" t="s">
        <v>229</v>
      </c>
      <c r="C4165" s="2">
        <v>69.739999999999995</v>
      </c>
      <c r="D4165" s="5" t="str">
        <f t="shared" si="64"/>
        <v/>
      </c>
      <c r="E4165" t="s">
        <v>63</v>
      </c>
    </row>
    <row r="4166" spans="1:5" outlineLevel="2" x14ac:dyDescent="0.2">
      <c r="A4166" s="29">
        <v>44035</v>
      </c>
      <c r="B4166" s="1" t="s">
        <v>229</v>
      </c>
      <c r="C4166" s="2">
        <v>69.739999999999995</v>
      </c>
      <c r="D4166" s="5" t="str">
        <f t="shared" si="64"/>
        <v/>
      </c>
      <c r="E4166" t="s">
        <v>63</v>
      </c>
    </row>
    <row r="4167" spans="1:5" outlineLevel="2" x14ac:dyDescent="0.2">
      <c r="A4167" s="29">
        <v>44035</v>
      </c>
      <c r="B4167" s="1" t="s">
        <v>229</v>
      </c>
      <c r="C4167" s="2">
        <v>69.739999999999995</v>
      </c>
      <c r="D4167" s="5" t="str">
        <f t="shared" si="64"/>
        <v/>
      </c>
      <c r="E4167" t="s">
        <v>63</v>
      </c>
    </row>
    <row r="4168" spans="1:5" outlineLevel="2" x14ac:dyDescent="0.2">
      <c r="A4168" s="29">
        <v>44035</v>
      </c>
      <c r="B4168" s="1" t="s">
        <v>229</v>
      </c>
      <c r="C4168" s="2">
        <v>69.739999999999995</v>
      </c>
      <c r="D4168" s="5" t="str">
        <f t="shared" ref="D4168:D4230" si="65">IF(E4168="","TOTAL","")</f>
        <v/>
      </c>
      <c r="E4168" t="s">
        <v>63</v>
      </c>
    </row>
    <row r="4169" spans="1:5" outlineLevel="2" x14ac:dyDescent="0.2">
      <c r="A4169" s="29">
        <v>44035</v>
      </c>
      <c r="B4169" s="1" t="s">
        <v>229</v>
      </c>
      <c r="C4169" s="2">
        <v>69.739999999999995</v>
      </c>
      <c r="D4169" s="5" t="str">
        <f t="shared" si="65"/>
        <v/>
      </c>
      <c r="E4169" t="s">
        <v>63</v>
      </c>
    </row>
    <row r="4170" spans="1:5" outlineLevel="2" x14ac:dyDescent="0.2">
      <c r="A4170" s="29">
        <v>44035</v>
      </c>
      <c r="B4170" s="1" t="s">
        <v>229</v>
      </c>
      <c r="C4170" s="2">
        <v>69.739999999999995</v>
      </c>
      <c r="D4170" s="5" t="str">
        <f t="shared" si="65"/>
        <v/>
      </c>
      <c r="E4170" t="s">
        <v>63</v>
      </c>
    </row>
    <row r="4171" spans="1:5" outlineLevel="2" x14ac:dyDescent="0.2">
      <c r="A4171" s="29">
        <v>44035</v>
      </c>
      <c r="B4171" s="1" t="s">
        <v>229</v>
      </c>
      <c r="C4171" s="2">
        <v>69.739999999999995</v>
      </c>
      <c r="D4171" s="5" t="str">
        <f t="shared" si="65"/>
        <v/>
      </c>
      <c r="E4171" t="s">
        <v>63</v>
      </c>
    </row>
    <row r="4172" spans="1:5" outlineLevel="2" x14ac:dyDescent="0.2">
      <c r="A4172" s="29">
        <v>44035</v>
      </c>
      <c r="B4172" s="1" t="s">
        <v>229</v>
      </c>
      <c r="C4172" s="2">
        <v>69.739999999999995</v>
      </c>
      <c r="D4172" s="5" t="str">
        <f t="shared" si="65"/>
        <v/>
      </c>
      <c r="E4172" t="s">
        <v>63</v>
      </c>
    </row>
    <row r="4173" spans="1:5" outlineLevel="2" x14ac:dyDescent="0.2">
      <c r="A4173" s="29">
        <v>44035</v>
      </c>
      <c r="B4173" s="1" t="s">
        <v>229</v>
      </c>
      <c r="C4173" s="2">
        <v>69.739999999999995</v>
      </c>
      <c r="D4173" s="5" t="str">
        <f t="shared" si="65"/>
        <v/>
      </c>
      <c r="E4173" t="s">
        <v>63</v>
      </c>
    </row>
    <row r="4174" spans="1:5" outlineLevel="2" x14ac:dyDescent="0.2">
      <c r="A4174" s="29">
        <v>44035</v>
      </c>
      <c r="B4174" s="1" t="s">
        <v>229</v>
      </c>
      <c r="C4174" s="2">
        <v>69.739999999999995</v>
      </c>
      <c r="D4174" s="5" t="str">
        <f t="shared" si="65"/>
        <v/>
      </c>
      <c r="E4174" t="s">
        <v>63</v>
      </c>
    </row>
    <row r="4175" spans="1:5" outlineLevel="2" x14ac:dyDescent="0.2">
      <c r="A4175" s="29">
        <v>44035</v>
      </c>
      <c r="B4175" s="1" t="s">
        <v>229</v>
      </c>
      <c r="C4175" s="2">
        <v>69.739999999999995</v>
      </c>
      <c r="D4175" s="5" t="str">
        <f t="shared" si="65"/>
        <v/>
      </c>
      <c r="E4175" t="s">
        <v>63</v>
      </c>
    </row>
    <row r="4176" spans="1:5" outlineLevel="2" x14ac:dyDescent="0.2">
      <c r="A4176" s="29">
        <v>44035</v>
      </c>
      <c r="B4176" s="1" t="s">
        <v>229</v>
      </c>
      <c r="C4176" s="2">
        <v>69.739999999999995</v>
      </c>
      <c r="D4176" s="5" t="str">
        <f t="shared" si="65"/>
        <v/>
      </c>
      <c r="E4176" t="s">
        <v>63</v>
      </c>
    </row>
    <row r="4177" spans="1:5" outlineLevel="2" x14ac:dyDescent="0.2">
      <c r="A4177" s="29">
        <v>44035</v>
      </c>
      <c r="B4177" s="1" t="s">
        <v>229</v>
      </c>
      <c r="C4177" s="2">
        <v>69.739999999999995</v>
      </c>
      <c r="D4177" s="5" t="str">
        <f t="shared" si="65"/>
        <v/>
      </c>
      <c r="E4177" t="s">
        <v>63</v>
      </c>
    </row>
    <row r="4178" spans="1:5" outlineLevel="2" x14ac:dyDescent="0.2">
      <c r="A4178" s="29">
        <v>44035</v>
      </c>
      <c r="B4178" s="1" t="s">
        <v>229</v>
      </c>
      <c r="C4178" s="2">
        <v>69.739999999999995</v>
      </c>
      <c r="D4178" s="5" t="str">
        <f t="shared" si="65"/>
        <v/>
      </c>
      <c r="E4178" t="s">
        <v>63</v>
      </c>
    </row>
    <row r="4179" spans="1:5" outlineLevel="2" x14ac:dyDescent="0.2">
      <c r="A4179" s="29">
        <v>44035</v>
      </c>
      <c r="B4179" s="1" t="s">
        <v>229</v>
      </c>
      <c r="C4179" s="2">
        <v>69.739999999999995</v>
      </c>
      <c r="D4179" s="5" t="str">
        <f t="shared" si="65"/>
        <v/>
      </c>
      <c r="E4179" t="s">
        <v>63</v>
      </c>
    </row>
    <row r="4180" spans="1:5" outlineLevel="2" x14ac:dyDescent="0.2">
      <c r="A4180" s="29">
        <v>44035</v>
      </c>
      <c r="B4180" s="1" t="s">
        <v>229</v>
      </c>
      <c r="C4180" s="2">
        <v>69.739999999999995</v>
      </c>
      <c r="D4180" s="5" t="str">
        <f t="shared" si="65"/>
        <v/>
      </c>
      <c r="E4180" t="s">
        <v>63</v>
      </c>
    </row>
    <row r="4181" spans="1:5" outlineLevel="2" x14ac:dyDescent="0.2">
      <c r="A4181" s="29">
        <v>44035</v>
      </c>
      <c r="B4181" s="1" t="s">
        <v>229</v>
      </c>
      <c r="C4181" s="2">
        <v>69.739999999999995</v>
      </c>
      <c r="D4181" s="5" t="str">
        <f t="shared" si="65"/>
        <v/>
      </c>
      <c r="E4181" t="s">
        <v>63</v>
      </c>
    </row>
    <row r="4182" spans="1:5" ht="15.75" outlineLevel="1" x14ac:dyDescent="0.25">
      <c r="A4182" s="25">
        <f>A4181</f>
        <v>44035</v>
      </c>
      <c r="B4182" s="26" t="str">
        <f>B4181</f>
        <v>S &amp; S WORLDWIDE INC</v>
      </c>
      <c r="C4182" s="24">
        <f>SUBTOTAL(9,C4139:C4181)</f>
        <v>2998.9999999999973</v>
      </c>
      <c r="D4182" s="24" t="s">
        <v>1012</v>
      </c>
    </row>
    <row r="4183" spans="1:5" outlineLevel="2" x14ac:dyDescent="0.2">
      <c r="A4183" s="29">
        <v>44035</v>
      </c>
      <c r="B4183" s="1" t="s">
        <v>229</v>
      </c>
      <c r="C4183" s="2">
        <v>376.02</v>
      </c>
      <c r="D4183" s="5" t="str">
        <f t="shared" si="65"/>
        <v/>
      </c>
      <c r="E4183" t="s">
        <v>65</v>
      </c>
    </row>
    <row r="4184" spans="1:5" ht="15.75" outlineLevel="1" x14ac:dyDescent="0.25">
      <c r="A4184" s="25">
        <f>A4183</f>
        <v>44035</v>
      </c>
      <c r="B4184" s="26" t="str">
        <f>B4183</f>
        <v>S &amp; S WORLDWIDE INC</v>
      </c>
      <c r="C4184" s="24">
        <f>SUBTOTAL(9,C4183:C4183)</f>
        <v>376.02</v>
      </c>
      <c r="D4184" s="24" t="s">
        <v>1012</v>
      </c>
    </row>
    <row r="4185" spans="1:5" outlineLevel="2" x14ac:dyDescent="0.2">
      <c r="A4185" s="29">
        <v>44035</v>
      </c>
      <c r="B4185" s="1" t="s">
        <v>401</v>
      </c>
      <c r="C4185" s="2">
        <v>278.60000000000002</v>
      </c>
      <c r="D4185" s="5" t="str">
        <f t="shared" si="65"/>
        <v/>
      </c>
      <c r="E4185" t="s">
        <v>65</v>
      </c>
    </row>
    <row r="4186" spans="1:5" ht="15.75" outlineLevel="1" x14ac:dyDescent="0.25">
      <c r="A4186" s="25">
        <f>A4185</f>
        <v>44035</v>
      </c>
      <c r="B4186" s="26" t="str">
        <f>B4185</f>
        <v>SADDLEBACK EDUCATIONAL INC</v>
      </c>
      <c r="C4186" s="24">
        <f>SUBTOTAL(9,C4185:C4185)</f>
        <v>278.60000000000002</v>
      </c>
      <c r="D4186" s="24" t="s">
        <v>1012</v>
      </c>
    </row>
    <row r="4187" spans="1:5" outlineLevel="2" x14ac:dyDescent="0.2">
      <c r="A4187" s="29">
        <v>44035</v>
      </c>
      <c r="B4187" s="1" t="s">
        <v>645</v>
      </c>
      <c r="C4187" s="2">
        <v>32480.5</v>
      </c>
      <c r="D4187" s="5" t="str">
        <f t="shared" si="65"/>
        <v/>
      </c>
      <c r="E4187" t="s">
        <v>78</v>
      </c>
    </row>
    <row r="4188" spans="1:5" outlineLevel="2" x14ac:dyDescent="0.2">
      <c r="A4188" s="29">
        <v>44035</v>
      </c>
      <c r="B4188" s="1" t="s">
        <v>645</v>
      </c>
      <c r="C4188" s="2">
        <v>5097</v>
      </c>
      <c r="D4188" s="5" t="str">
        <f t="shared" si="65"/>
        <v/>
      </c>
      <c r="E4188" t="s">
        <v>78</v>
      </c>
    </row>
    <row r="4189" spans="1:5" outlineLevel="2" x14ac:dyDescent="0.2">
      <c r="A4189" s="29">
        <v>44035</v>
      </c>
      <c r="B4189" s="1" t="s">
        <v>645</v>
      </c>
      <c r="C4189" s="2">
        <v>2958.25</v>
      </c>
      <c r="D4189" s="5" t="str">
        <f t="shared" si="65"/>
        <v/>
      </c>
      <c r="E4189" t="s">
        <v>186</v>
      </c>
    </row>
    <row r="4190" spans="1:5" ht="15.75" outlineLevel="1" x14ac:dyDescent="0.25">
      <c r="A4190" s="25">
        <f>A4189</f>
        <v>44035</v>
      </c>
      <c r="B4190" s="26" t="str">
        <f>B4189</f>
        <v>SAVVAS LEARNING COMPANY LLC</v>
      </c>
      <c r="C4190" s="24">
        <f>SUBTOTAL(9,C4187:C4189)</f>
        <v>40535.75</v>
      </c>
      <c r="D4190" s="24" t="s">
        <v>1012</v>
      </c>
    </row>
    <row r="4191" spans="1:5" outlineLevel="2" x14ac:dyDescent="0.2">
      <c r="A4191" s="29">
        <v>44035</v>
      </c>
      <c r="B4191" s="1" t="s">
        <v>35</v>
      </c>
      <c r="C4191" s="2">
        <v>2427.35</v>
      </c>
      <c r="D4191" s="5" t="str">
        <f t="shared" si="65"/>
        <v/>
      </c>
      <c r="E4191" t="s">
        <v>66</v>
      </c>
    </row>
    <row r="4192" spans="1:5" ht="15.75" outlineLevel="1" x14ac:dyDescent="0.25">
      <c r="A4192" s="25">
        <f>A4191</f>
        <v>44035</v>
      </c>
      <c r="B4192" s="26" t="str">
        <f>B4191</f>
        <v>SCHOLASTIC INC</v>
      </c>
      <c r="C4192" s="24">
        <f>SUBTOTAL(9,C4191:C4191)</f>
        <v>2427.35</v>
      </c>
      <c r="D4192" s="24" t="s">
        <v>1012</v>
      </c>
    </row>
    <row r="4193" spans="1:5" outlineLevel="2" x14ac:dyDescent="0.2">
      <c r="A4193" s="29">
        <v>44035</v>
      </c>
      <c r="B4193" s="1" t="s">
        <v>205</v>
      </c>
      <c r="C4193" s="2">
        <v>519.85</v>
      </c>
      <c r="D4193" s="5" t="str">
        <f t="shared" si="65"/>
        <v/>
      </c>
      <c r="E4193" t="s">
        <v>65</v>
      </c>
    </row>
    <row r="4194" spans="1:5" outlineLevel="2" x14ac:dyDescent="0.2">
      <c r="A4194" s="29">
        <v>44035</v>
      </c>
      <c r="B4194" s="1" t="s">
        <v>205</v>
      </c>
      <c r="C4194" s="2">
        <v>192.5</v>
      </c>
      <c r="D4194" s="5" t="str">
        <f t="shared" si="65"/>
        <v/>
      </c>
      <c r="E4194" t="s">
        <v>65</v>
      </c>
    </row>
    <row r="4195" spans="1:5" ht="15.75" outlineLevel="1" x14ac:dyDescent="0.25">
      <c r="A4195" s="25">
        <f>A4194</f>
        <v>44035</v>
      </c>
      <c r="B4195" s="26" t="str">
        <f>B4194</f>
        <v>SCHOOL NURSE SUPPLY INC</v>
      </c>
      <c r="C4195" s="24">
        <f>SUBTOTAL(9,C4193:C4194)</f>
        <v>712.35</v>
      </c>
      <c r="D4195" s="24" t="s">
        <v>1012</v>
      </c>
    </row>
    <row r="4196" spans="1:5" outlineLevel="2" x14ac:dyDescent="0.2">
      <c r="A4196" s="29">
        <v>44035</v>
      </c>
      <c r="B4196" s="1" t="s">
        <v>157</v>
      </c>
      <c r="C4196" s="2">
        <v>73.540000000000006</v>
      </c>
      <c r="D4196" s="5" t="str">
        <f t="shared" si="65"/>
        <v/>
      </c>
      <c r="E4196" t="s">
        <v>90</v>
      </c>
    </row>
    <row r="4197" spans="1:5" outlineLevel="2" x14ac:dyDescent="0.2">
      <c r="A4197" s="29">
        <v>44035</v>
      </c>
      <c r="B4197" s="1" t="s">
        <v>157</v>
      </c>
      <c r="C4197" s="2">
        <v>363.59</v>
      </c>
      <c r="D4197" s="5" t="str">
        <f t="shared" si="65"/>
        <v/>
      </c>
      <c r="E4197" t="s">
        <v>90</v>
      </c>
    </row>
    <row r="4198" spans="1:5" outlineLevel="2" x14ac:dyDescent="0.2">
      <c r="A4198" s="29">
        <v>44035</v>
      </c>
      <c r="B4198" s="1" t="s">
        <v>157</v>
      </c>
      <c r="C4198" s="2">
        <v>2196.79</v>
      </c>
      <c r="D4198" s="5" t="str">
        <f t="shared" si="65"/>
        <v/>
      </c>
      <c r="E4198" t="s">
        <v>90</v>
      </c>
    </row>
    <row r="4199" spans="1:5" ht="15.75" outlineLevel="1" x14ac:dyDescent="0.25">
      <c r="A4199" s="25">
        <f>A4198</f>
        <v>44035</v>
      </c>
      <c r="B4199" s="26" t="str">
        <f>B4198</f>
        <v>SIENERGY LP</v>
      </c>
      <c r="C4199" s="24">
        <f>SUBTOTAL(9,C4196:C4198)</f>
        <v>2633.92</v>
      </c>
      <c r="D4199" s="24" t="s">
        <v>1012</v>
      </c>
    </row>
    <row r="4200" spans="1:5" outlineLevel="2" x14ac:dyDescent="0.2">
      <c r="A4200" s="29">
        <v>44035</v>
      </c>
      <c r="B4200" s="1" t="s">
        <v>813</v>
      </c>
      <c r="C4200" s="2">
        <v>475</v>
      </c>
      <c r="D4200" s="5" t="str">
        <f t="shared" si="65"/>
        <v/>
      </c>
      <c r="E4200" t="s">
        <v>65</v>
      </c>
    </row>
    <row r="4201" spans="1:5" ht="15.75" outlineLevel="1" x14ac:dyDescent="0.25">
      <c r="A4201" s="25">
        <f>A4200</f>
        <v>44035</v>
      </c>
      <c r="B4201" s="26" t="str">
        <f>B4200</f>
        <v>SCHOOL NEWSPAPER ONLINE</v>
      </c>
      <c r="C4201" s="24">
        <f>SUBTOTAL(9,C4200:C4200)</f>
        <v>475</v>
      </c>
      <c r="D4201" s="24" t="s">
        <v>1012</v>
      </c>
    </row>
    <row r="4202" spans="1:5" outlineLevel="2" x14ac:dyDescent="0.2">
      <c r="A4202" s="29">
        <v>44035</v>
      </c>
      <c r="B4202" s="1" t="s">
        <v>814</v>
      </c>
      <c r="C4202" s="2">
        <v>3431.8</v>
      </c>
      <c r="D4202" s="5" t="str">
        <f t="shared" si="65"/>
        <v/>
      </c>
      <c r="E4202" t="s">
        <v>66</v>
      </c>
    </row>
    <row r="4203" spans="1:5" ht="15.75" outlineLevel="1" x14ac:dyDescent="0.25">
      <c r="A4203" s="25">
        <f>A4202</f>
        <v>44035</v>
      </c>
      <c r="B4203" s="26" t="str">
        <f>B4202</f>
        <v>SOLUTION TREE INC</v>
      </c>
      <c r="C4203" s="24">
        <f>SUBTOTAL(9,C4202:C4202)</f>
        <v>3431.8</v>
      </c>
      <c r="D4203" s="24" t="s">
        <v>1012</v>
      </c>
    </row>
    <row r="4204" spans="1:5" outlineLevel="2" x14ac:dyDescent="0.2">
      <c r="A4204" s="29">
        <v>44035</v>
      </c>
      <c r="B4204" s="1" t="s">
        <v>36</v>
      </c>
      <c r="C4204" s="2">
        <v>120.77</v>
      </c>
      <c r="D4204" s="5" t="str">
        <f t="shared" si="65"/>
        <v/>
      </c>
      <c r="E4204" t="s">
        <v>79</v>
      </c>
    </row>
    <row r="4205" spans="1:5" outlineLevel="2" x14ac:dyDescent="0.2">
      <c r="A4205" s="29">
        <v>44035</v>
      </c>
      <c r="B4205" s="1" t="s">
        <v>36</v>
      </c>
      <c r="C4205" s="2">
        <v>320.41000000000003</v>
      </c>
      <c r="D4205" s="5" t="str">
        <f t="shared" si="65"/>
        <v/>
      </c>
      <c r="E4205" t="s">
        <v>79</v>
      </c>
    </row>
    <row r="4206" spans="1:5" outlineLevel="2" x14ac:dyDescent="0.2">
      <c r="A4206" s="29">
        <v>44035</v>
      </c>
      <c r="B4206" s="1" t="s">
        <v>36</v>
      </c>
      <c r="C4206" s="2">
        <v>10.050000000000001</v>
      </c>
      <c r="D4206" s="5" t="str">
        <f t="shared" si="65"/>
        <v/>
      </c>
      <c r="E4206" t="s">
        <v>79</v>
      </c>
    </row>
    <row r="4207" spans="1:5" ht="15.75" outlineLevel="1" x14ac:dyDescent="0.25">
      <c r="A4207" s="25">
        <f>A4206</f>
        <v>44035</v>
      </c>
      <c r="B4207" s="26" t="str">
        <f>B4206</f>
        <v>SPARKLETTS AND SIERRA SPRINGS</v>
      </c>
      <c r="C4207" s="24">
        <f>SUBTOTAL(9,C4204:C4206)</f>
        <v>451.23</v>
      </c>
      <c r="D4207" s="24" t="s">
        <v>1012</v>
      </c>
    </row>
    <row r="4208" spans="1:5" outlineLevel="2" x14ac:dyDescent="0.2">
      <c r="A4208" s="29">
        <v>44035</v>
      </c>
      <c r="B4208" s="1" t="s">
        <v>465</v>
      </c>
      <c r="C4208" s="2">
        <v>150</v>
      </c>
      <c r="D4208" s="5" t="str">
        <f t="shared" si="65"/>
        <v/>
      </c>
      <c r="E4208" t="s">
        <v>63</v>
      </c>
    </row>
    <row r="4209" spans="1:5" ht="15.75" outlineLevel="1" x14ac:dyDescent="0.25">
      <c r="A4209" s="25">
        <f>A4208</f>
        <v>44035</v>
      </c>
      <c r="B4209" s="26" t="str">
        <f>B4208</f>
        <v>RENEE SPRINGER</v>
      </c>
      <c r="C4209" s="24">
        <f>SUBTOTAL(9,C4208:C4208)</f>
        <v>150</v>
      </c>
      <c r="D4209" s="24" t="s">
        <v>1012</v>
      </c>
    </row>
    <row r="4210" spans="1:5" outlineLevel="2" x14ac:dyDescent="0.2">
      <c r="A4210" s="29">
        <v>44035</v>
      </c>
      <c r="B4210" s="1" t="s">
        <v>815</v>
      </c>
      <c r="C4210" s="2">
        <v>1647.8</v>
      </c>
      <c r="D4210" s="5" t="str">
        <f t="shared" si="65"/>
        <v/>
      </c>
      <c r="E4210" t="s">
        <v>65</v>
      </c>
    </row>
    <row r="4211" spans="1:5" ht="15.75" outlineLevel="1" x14ac:dyDescent="0.25">
      <c r="A4211" s="25">
        <f>A4210</f>
        <v>44035</v>
      </c>
      <c r="B4211" s="26" t="str">
        <f>B4210</f>
        <v>STAGE ACCENTS</v>
      </c>
      <c r="C4211" s="24">
        <f>SUBTOTAL(9,C4210:C4210)</f>
        <v>1647.8</v>
      </c>
      <c r="D4211" s="24" t="s">
        <v>1012</v>
      </c>
    </row>
    <row r="4212" spans="1:5" outlineLevel="2" x14ac:dyDescent="0.2">
      <c r="A4212" s="29">
        <v>44035</v>
      </c>
      <c r="B4212" s="1" t="s">
        <v>431</v>
      </c>
      <c r="C4212" s="2">
        <v>13349.73</v>
      </c>
      <c r="D4212" s="5" t="str">
        <f t="shared" si="65"/>
        <v/>
      </c>
      <c r="E4212" t="s">
        <v>74</v>
      </c>
    </row>
    <row r="4213" spans="1:5" outlineLevel="2" x14ac:dyDescent="0.2">
      <c r="A4213" s="29">
        <v>44035</v>
      </c>
      <c r="B4213" s="1" t="s">
        <v>431</v>
      </c>
      <c r="C4213" s="2">
        <v>20125</v>
      </c>
      <c r="D4213" s="5" t="str">
        <f t="shared" si="65"/>
        <v/>
      </c>
      <c r="E4213" t="s">
        <v>74</v>
      </c>
    </row>
    <row r="4214" spans="1:5" outlineLevel="2" x14ac:dyDescent="0.2">
      <c r="A4214" s="29">
        <v>44035</v>
      </c>
      <c r="B4214" s="1" t="s">
        <v>431</v>
      </c>
      <c r="C4214" s="2">
        <v>3047.29</v>
      </c>
      <c r="D4214" s="5" t="str">
        <f t="shared" si="65"/>
        <v/>
      </c>
      <c r="E4214" t="s">
        <v>74</v>
      </c>
    </row>
    <row r="4215" spans="1:5" ht="15.75" outlineLevel="1" x14ac:dyDescent="0.25">
      <c r="A4215" s="25">
        <f>A4214</f>
        <v>44035</v>
      </c>
      <c r="B4215" s="26" t="str">
        <f>B4214</f>
        <v>STANTEC ARCHITECTURE INC</v>
      </c>
      <c r="C4215" s="24">
        <f>SUBTOTAL(9,C4212:C4214)</f>
        <v>36522.019999999997</v>
      </c>
      <c r="D4215" s="24" t="s">
        <v>1012</v>
      </c>
    </row>
    <row r="4216" spans="1:5" outlineLevel="2" x14ac:dyDescent="0.2">
      <c r="A4216" s="29">
        <v>44035</v>
      </c>
      <c r="B4216" s="1" t="s">
        <v>816</v>
      </c>
      <c r="C4216" s="2">
        <v>340</v>
      </c>
      <c r="D4216" s="5" t="str">
        <f t="shared" si="65"/>
        <v/>
      </c>
      <c r="E4216" t="s">
        <v>75</v>
      </c>
    </row>
    <row r="4217" spans="1:5" ht="15.75" outlineLevel="1" x14ac:dyDescent="0.25">
      <c r="A4217" s="25">
        <f>A4216</f>
        <v>44035</v>
      </c>
      <c r="B4217" s="26" t="str">
        <f>B4216</f>
        <v>STITCHIT</v>
      </c>
      <c r="C4217" s="24">
        <f>SUBTOTAL(9,C4216:C4216)</f>
        <v>340</v>
      </c>
      <c r="D4217" s="24" t="s">
        <v>1012</v>
      </c>
    </row>
    <row r="4218" spans="1:5" outlineLevel="2" x14ac:dyDescent="0.2">
      <c r="A4218" s="29">
        <v>44035</v>
      </c>
      <c r="B4218" s="1" t="s">
        <v>817</v>
      </c>
      <c r="C4218" s="2">
        <v>439.99</v>
      </c>
      <c r="D4218" s="5" t="str">
        <f t="shared" si="65"/>
        <v/>
      </c>
      <c r="E4218" t="s">
        <v>65</v>
      </c>
    </row>
    <row r="4219" spans="1:5" ht="15.75" outlineLevel="1" x14ac:dyDescent="0.25">
      <c r="A4219" s="25">
        <f>A4218</f>
        <v>44035</v>
      </c>
      <c r="B4219" s="26" t="str">
        <f>B4218</f>
        <v>STROMBERGS UNLIMITED INC</v>
      </c>
      <c r="C4219" s="24">
        <f>SUBTOTAL(9,C4218:C4218)</f>
        <v>439.99</v>
      </c>
      <c r="D4219" s="24" t="s">
        <v>1012</v>
      </c>
    </row>
    <row r="4220" spans="1:5" outlineLevel="2" x14ac:dyDescent="0.2">
      <c r="A4220" s="29">
        <v>44035</v>
      </c>
      <c r="B4220" s="1" t="s">
        <v>294</v>
      </c>
      <c r="C4220" s="2">
        <v>1200</v>
      </c>
      <c r="D4220" s="5" t="str">
        <f t="shared" si="65"/>
        <v/>
      </c>
      <c r="E4220" t="s">
        <v>63</v>
      </c>
    </row>
    <row r="4221" spans="1:5" ht="15.75" outlineLevel="1" x14ac:dyDescent="0.25">
      <c r="A4221" s="25">
        <f>A4220</f>
        <v>44035</v>
      </c>
      <c r="B4221" s="26" t="str">
        <f>B4220</f>
        <v>SWAGIT PRODUCTIONS, LLC</v>
      </c>
      <c r="C4221" s="24">
        <f>SUBTOTAL(9,C4220:C4220)</f>
        <v>1200</v>
      </c>
      <c r="D4221" s="24" t="s">
        <v>1012</v>
      </c>
    </row>
    <row r="4222" spans="1:5" outlineLevel="2" x14ac:dyDescent="0.2">
      <c r="A4222" s="29">
        <v>44035</v>
      </c>
      <c r="B4222" s="1" t="s">
        <v>405</v>
      </c>
      <c r="C4222" s="2">
        <v>2086.84</v>
      </c>
      <c r="D4222" s="5" t="str">
        <f t="shared" si="65"/>
        <v/>
      </c>
      <c r="E4222" t="s">
        <v>80</v>
      </c>
    </row>
    <row r="4223" spans="1:5" outlineLevel="2" x14ac:dyDescent="0.2">
      <c r="A4223" s="29">
        <v>44035</v>
      </c>
      <c r="B4223" s="1" t="s">
        <v>405</v>
      </c>
      <c r="C4223" s="2">
        <v>152209.89000000001</v>
      </c>
      <c r="D4223" s="5" t="str">
        <f t="shared" si="65"/>
        <v/>
      </c>
      <c r="E4223" t="s">
        <v>80</v>
      </c>
    </row>
    <row r="4224" spans="1:5" ht="15.75" outlineLevel="1" x14ac:dyDescent="0.25">
      <c r="A4224" s="25">
        <f>A4223</f>
        <v>44035</v>
      </c>
      <c r="B4224" s="26" t="str">
        <f>B4223</f>
        <v>TARKETT USA INC</v>
      </c>
      <c r="C4224" s="24">
        <f>SUBTOTAL(9,C4222:C4223)</f>
        <v>154296.73000000001</v>
      </c>
      <c r="D4224" s="24" t="s">
        <v>1012</v>
      </c>
    </row>
    <row r="4225" spans="1:5" outlineLevel="2" x14ac:dyDescent="0.2">
      <c r="A4225" s="29">
        <v>44035</v>
      </c>
      <c r="B4225" s="1" t="s">
        <v>106</v>
      </c>
      <c r="C4225" s="2">
        <v>225</v>
      </c>
      <c r="D4225" s="5" t="str">
        <f t="shared" si="65"/>
        <v/>
      </c>
      <c r="E4225" t="s">
        <v>68</v>
      </c>
    </row>
    <row r="4226" spans="1:5" outlineLevel="2" x14ac:dyDescent="0.2">
      <c r="A4226" s="29">
        <v>44035</v>
      </c>
      <c r="B4226" s="1" t="s">
        <v>106</v>
      </c>
      <c r="C4226" s="2">
        <v>225</v>
      </c>
      <c r="D4226" s="5" t="str">
        <f t="shared" si="65"/>
        <v/>
      </c>
      <c r="E4226" t="s">
        <v>68</v>
      </c>
    </row>
    <row r="4227" spans="1:5" ht="15.75" outlineLevel="1" x14ac:dyDescent="0.25">
      <c r="A4227" s="25">
        <f>A4226</f>
        <v>44035</v>
      </c>
      <c r="B4227" s="26" t="str">
        <f>B4226</f>
        <v>TASBO</v>
      </c>
      <c r="C4227" s="24">
        <f>SUBTOTAL(9,C4225:C4226)</f>
        <v>450</v>
      </c>
      <c r="D4227" s="24" t="s">
        <v>1012</v>
      </c>
    </row>
    <row r="4228" spans="1:5" outlineLevel="2" x14ac:dyDescent="0.2">
      <c r="A4228" s="29">
        <v>44035</v>
      </c>
      <c r="B4228" s="1" t="s">
        <v>741</v>
      </c>
      <c r="C4228" s="2">
        <v>85</v>
      </c>
      <c r="D4228" s="5" t="str">
        <f t="shared" si="65"/>
        <v/>
      </c>
      <c r="E4228" t="s">
        <v>62</v>
      </c>
    </row>
    <row r="4229" spans="1:5" ht="15.75" outlineLevel="1" x14ac:dyDescent="0.25">
      <c r="A4229" s="25">
        <f>A4228</f>
        <v>44035</v>
      </c>
      <c r="B4229" s="26" t="str">
        <f>B4228</f>
        <v>TEXAS ASSOC OF STUDENT COUNCILS</v>
      </c>
      <c r="C4229" s="24">
        <f>SUBTOTAL(9,C4228:C4228)</f>
        <v>85</v>
      </c>
      <c r="D4229" s="24" t="s">
        <v>1012</v>
      </c>
    </row>
    <row r="4230" spans="1:5" outlineLevel="2" x14ac:dyDescent="0.2">
      <c r="A4230" s="29">
        <v>44035</v>
      </c>
      <c r="B4230" s="1" t="s">
        <v>367</v>
      </c>
      <c r="C4230" s="2">
        <v>505</v>
      </c>
      <c r="D4230" s="5" t="str">
        <f t="shared" si="65"/>
        <v/>
      </c>
      <c r="E4230" t="s">
        <v>69</v>
      </c>
    </row>
    <row r="4231" spans="1:5" ht="15.75" outlineLevel="1" x14ac:dyDescent="0.25">
      <c r="A4231" s="25">
        <f>A4230</f>
        <v>44035</v>
      </c>
      <c r="B4231" s="26" t="str">
        <f>B4230</f>
        <v>TASSP</v>
      </c>
      <c r="C4231" s="24">
        <f>SUBTOTAL(9,C4230:C4230)</f>
        <v>505</v>
      </c>
      <c r="D4231" s="24" t="s">
        <v>1012</v>
      </c>
    </row>
    <row r="4232" spans="1:5" outlineLevel="2" x14ac:dyDescent="0.2">
      <c r="A4232" s="29">
        <v>44035</v>
      </c>
      <c r="B4232" s="1" t="s">
        <v>818</v>
      </c>
      <c r="C4232" s="2">
        <v>500</v>
      </c>
      <c r="D4232" s="5" t="str">
        <f t="shared" ref="D4232:D4294" si="66">IF(E4232="","TOTAL","")</f>
        <v/>
      </c>
      <c r="E4232" t="s">
        <v>84</v>
      </c>
    </row>
    <row r="4233" spans="1:5" ht="15.75" outlineLevel="1" x14ac:dyDescent="0.25">
      <c r="A4233" s="25">
        <f>A4232</f>
        <v>44035</v>
      </c>
      <c r="B4233" s="26" t="str">
        <f>B4232</f>
        <v>TEXAS FFA ASSOCIATION</v>
      </c>
      <c r="C4233" s="24">
        <f>SUBTOTAL(9,C4232:C4232)</f>
        <v>500</v>
      </c>
      <c r="D4233" s="24" t="s">
        <v>1012</v>
      </c>
    </row>
    <row r="4234" spans="1:5" outlineLevel="2" x14ac:dyDescent="0.2">
      <c r="A4234" s="29">
        <v>44035</v>
      </c>
      <c r="B4234" s="1" t="s">
        <v>819</v>
      </c>
      <c r="C4234" s="2">
        <v>70</v>
      </c>
      <c r="D4234" s="5" t="str">
        <f t="shared" si="66"/>
        <v/>
      </c>
      <c r="E4234" t="s">
        <v>69</v>
      </c>
    </row>
    <row r="4235" spans="1:5" outlineLevel="2" x14ac:dyDescent="0.2">
      <c r="A4235" s="29">
        <v>44035</v>
      </c>
      <c r="B4235" s="1" t="s">
        <v>819</v>
      </c>
      <c r="C4235" s="2">
        <v>70</v>
      </c>
      <c r="D4235" s="5" t="str">
        <f t="shared" si="66"/>
        <v/>
      </c>
      <c r="E4235" t="s">
        <v>69</v>
      </c>
    </row>
    <row r="4236" spans="1:5" ht="15.75" outlineLevel="1" x14ac:dyDescent="0.25">
      <c r="A4236" s="25">
        <f>A4235</f>
        <v>44035</v>
      </c>
      <c r="B4236" s="26" t="str">
        <f>B4235</f>
        <v>TEXAS HS COACHES EDUCATION FOUNDATION</v>
      </c>
      <c r="C4236" s="24">
        <f>SUBTOTAL(9,C4234:C4235)</f>
        <v>140</v>
      </c>
      <c r="D4236" s="24" t="s">
        <v>1012</v>
      </c>
    </row>
    <row r="4237" spans="1:5" outlineLevel="2" x14ac:dyDescent="0.2">
      <c r="A4237" s="29">
        <v>44035</v>
      </c>
      <c r="B4237" s="1" t="s">
        <v>372</v>
      </c>
      <c r="C4237" s="2">
        <v>8000</v>
      </c>
      <c r="D4237" s="5" t="str">
        <f t="shared" si="66"/>
        <v/>
      </c>
      <c r="E4237" t="s">
        <v>71</v>
      </c>
    </row>
    <row r="4238" spans="1:5" ht="15.75" outlineLevel="1" x14ac:dyDescent="0.25">
      <c r="A4238" s="25">
        <f>A4237</f>
        <v>44035</v>
      </c>
      <c r="B4238" s="26" t="str">
        <f>B4237</f>
        <v>TEXAS SCENIC COMPANY INC</v>
      </c>
      <c r="C4238" s="24">
        <f>SUBTOTAL(9,C4237:C4237)</f>
        <v>8000</v>
      </c>
      <c r="D4238" s="24" t="s">
        <v>1012</v>
      </c>
    </row>
    <row r="4239" spans="1:5" outlineLevel="2" x14ac:dyDescent="0.2">
      <c r="A4239" s="29">
        <v>44035</v>
      </c>
      <c r="B4239" s="1" t="s">
        <v>16</v>
      </c>
      <c r="C4239" s="2">
        <v>232.8</v>
      </c>
      <c r="D4239" s="5" t="str">
        <f t="shared" si="66"/>
        <v/>
      </c>
      <c r="E4239" t="s">
        <v>67</v>
      </c>
    </row>
    <row r="4240" spans="1:5" outlineLevel="2" x14ac:dyDescent="0.2">
      <c r="A4240" s="29">
        <v>44035</v>
      </c>
      <c r="B4240" s="1" t="s">
        <v>16</v>
      </c>
      <c r="C4240" s="2">
        <v>428.68</v>
      </c>
      <c r="D4240" s="5" t="str">
        <f t="shared" si="66"/>
        <v/>
      </c>
      <c r="E4240" t="s">
        <v>67</v>
      </c>
    </row>
    <row r="4241" spans="1:5" outlineLevel="2" x14ac:dyDescent="0.2">
      <c r="A4241" s="29">
        <v>44035</v>
      </c>
      <c r="B4241" s="1" t="s">
        <v>16</v>
      </c>
      <c r="C4241" s="2">
        <v>134.97999999999999</v>
      </c>
      <c r="D4241" s="5" t="str">
        <f t="shared" si="66"/>
        <v/>
      </c>
      <c r="E4241" t="s">
        <v>67</v>
      </c>
    </row>
    <row r="4242" spans="1:5" outlineLevel="2" x14ac:dyDescent="0.2">
      <c r="A4242" s="29">
        <v>44035</v>
      </c>
      <c r="B4242" s="1" t="s">
        <v>16</v>
      </c>
      <c r="C4242" s="2">
        <v>-563.22</v>
      </c>
      <c r="D4242" s="5" t="str">
        <f t="shared" si="66"/>
        <v/>
      </c>
      <c r="E4242" t="s">
        <v>67</v>
      </c>
    </row>
    <row r="4243" spans="1:5" outlineLevel="2" x14ac:dyDescent="0.2">
      <c r="A4243" s="29">
        <v>44035</v>
      </c>
      <c r="B4243" s="1" t="s">
        <v>16</v>
      </c>
      <c r="C4243" s="2">
        <v>51.04</v>
      </c>
      <c r="D4243" s="5" t="str">
        <f t="shared" si="66"/>
        <v/>
      </c>
      <c r="E4243" t="s">
        <v>67</v>
      </c>
    </row>
    <row r="4244" spans="1:5" outlineLevel="2" x14ac:dyDescent="0.2">
      <c r="A4244" s="29">
        <v>44035</v>
      </c>
      <c r="B4244" s="1" t="s">
        <v>16</v>
      </c>
      <c r="C4244" s="2">
        <v>53.85</v>
      </c>
      <c r="D4244" s="5" t="str">
        <f t="shared" si="66"/>
        <v/>
      </c>
      <c r="E4244" t="s">
        <v>67</v>
      </c>
    </row>
    <row r="4245" spans="1:5" outlineLevel="2" x14ac:dyDescent="0.2">
      <c r="A4245" s="29">
        <v>44035</v>
      </c>
      <c r="B4245" s="1" t="s">
        <v>16</v>
      </c>
      <c r="C4245" s="2">
        <v>24.3</v>
      </c>
      <c r="D4245" s="5" t="str">
        <f t="shared" si="66"/>
        <v/>
      </c>
      <c r="E4245" t="s">
        <v>67</v>
      </c>
    </row>
    <row r="4246" spans="1:5" outlineLevel="2" x14ac:dyDescent="0.2">
      <c r="A4246" s="29">
        <v>44035</v>
      </c>
      <c r="B4246" s="1" t="s">
        <v>16</v>
      </c>
      <c r="C4246" s="2">
        <v>375.66</v>
      </c>
      <c r="D4246" s="5" t="str">
        <f t="shared" si="66"/>
        <v/>
      </c>
      <c r="E4246" t="s">
        <v>67</v>
      </c>
    </row>
    <row r="4247" spans="1:5" outlineLevel="2" x14ac:dyDescent="0.2">
      <c r="A4247" s="29">
        <v>44035</v>
      </c>
      <c r="B4247" s="1" t="s">
        <v>16</v>
      </c>
      <c r="C4247" s="2">
        <v>94.42</v>
      </c>
      <c r="D4247" s="5" t="str">
        <f t="shared" si="66"/>
        <v/>
      </c>
      <c r="E4247" t="s">
        <v>67</v>
      </c>
    </row>
    <row r="4248" spans="1:5" outlineLevel="2" x14ac:dyDescent="0.2">
      <c r="A4248" s="29">
        <v>44035</v>
      </c>
      <c r="B4248" s="1" t="s">
        <v>16</v>
      </c>
      <c r="C4248" s="2">
        <v>139.68</v>
      </c>
      <c r="D4248" s="5" t="str">
        <f t="shared" si="66"/>
        <v/>
      </c>
      <c r="E4248" t="s">
        <v>67</v>
      </c>
    </row>
    <row r="4249" spans="1:5" outlineLevel="2" x14ac:dyDescent="0.2">
      <c r="A4249" s="29">
        <v>44035</v>
      </c>
      <c r="B4249" s="1" t="s">
        <v>16</v>
      </c>
      <c r="C4249" s="2">
        <v>356.36</v>
      </c>
      <c r="D4249" s="5" t="str">
        <f t="shared" si="66"/>
        <v/>
      </c>
      <c r="E4249" t="s">
        <v>67</v>
      </c>
    </row>
    <row r="4250" spans="1:5" ht="15.75" outlineLevel="1" x14ac:dyDescent="0.25">
      <c r="A4250" s="25">
        <f>A4249</f>
        <v>44035</v>
      </c>
      <c r="B4250" s="26" t="str">
        <f>B4249</f>
        <v>THOMAS BUS GULF COAST</v>
      </c>
      <c r="C4250" s="24">
        <f>SUBTOTAL(9,C4239:C4249)</f>
        <v>1328.5500000000002</v>
      </c>
      <c r="D4250" s="24" t="s">
        <v>1012</v>
      </c>
    </row>
    <row r="4251" spans="1:5" outlineLevel="2" x14ac:dyDescent="0.2">
      <c r="A4251" s="29">
        <v>44035</v>
      </c>
      <c r="B4251" s="1" t="s">
        <v>475</v>
      </c>
      <c r="C4251" s="2">
        <v>179.1</v>
      </c>
      <c r="D4251" s="5" t="str">
        <f t="shared" si="66"/>
        <v/>
      </c>
      <c r="E4251" t="s">
        <v>66</v>
      </c>
    </row>
    <row r="4252" spans="1:5" ht="15.75" outlineLevel="1" x14ac:dyDescent="0.25">
      <c r="A4252" s="25">
        <f>A4251</f>
        <v>44035</v>
      </c>
      <c r="B4252" s="26" t="str">
        <f>B4251</f>
        <v>WEST GROUP</v>
      </c>
      <c r="C4252" s="24">
        <f>SUBTOTAL(9,C4251:C4251)</f>
        <v>179.1</v>
      </c>
      <c r="D4252" s="24" t="s">
        <v>1012</v>
      </c>
    </row>
    <row r="4253" spans="1:5" outlineLevel="2" x14ac:dyDescent="0.2">
      <c r="A4253" s="29">
        <v>44035</v>
      </c>
      <c r="B4253" s="1" t="s">
        <v>175</v>
      </c>
      <c r="C4253" s="2">
        <v>80.53</v>
      </c>
      <c r="D4253" s="5" t="str">
        <f t="shared" si="66"/>
        <v/>
      </c>
      <c r="E4253" t="s">
        <v>67</v>
      </c>
    </row>
    <row r="4254" spans="1:5" ht="15.75" outlineLevel="1" x14ac:dyDescent="0.25">
      <c r="A4254" s="25">
        <f>A4253</f>
        <v>44035</v>
      </c>
      <c r="B4254" s="26" t="str">
        <f>B4253</f>
        <v>TIFCO INDUSTRIES</v>
      </c>
      <c r="C4254" s="24">
        <f>SUBTOTAL(9,C4253:C4253)</f>
        <v>80.53</v>
      </c>
      <c r="D4254" s="24" t="s">
        <v>1012</v>
      </c>
    </row>
    <row r="4255" spans="1:5" outlineLevel="2" x14ac:dyDescent="0.2">
      <c r="A4255" s="29">
        <v>44035</v>
      </c>
      <c r="B4255" s="1" t="s">
        <v>180</v>
      </c>
      <c r="C4255" s="2">
        <v>132.97</v>
      </c>
      <c r="D4255" s="5" t="str">
        <f t="shared" si="66"/>
        <v/>
      </c>
      <c r="E4255" t="s">
        <v>73</v>
      </c>
    </row>
    <row r="4256" spans="1:5" outlineLevel="2" x14ac:dyDescent="0.2">
      <c r="A4256" s="29">
        <v>44035</v>
      </c>
      <c r="B4256" s="1" t="s">
        <v>180</v>
      </c>
      <c r="C4256" s="2">
        <v>68.56</v>
      </c>
      <c r="D4256" s="5" t="str">
        <f t="shared" si="66"/>
        <v/>
      </c>
      <c r="E4256" t="s">
        <v>73</v>
      </c>
    </row>
    <row r="4257" spans="1:5" outlineLevel="2" x14ac:dyDescent="0.2">
      <c r="A4257" s="29">
        <v>44035</v>
      </c>
      <c r="B4257" s="1" t="s">
        <v>180</v>
      </c>
      <c r="C4257" s="2">
        <v>5.95</v>
      </c>
      <c r="D4257" s="5" t="str">
        <f t="shared" si="66"/>
        <v/>
      </c>
      <c r="E4257" t="s">
        <v>73</v>
      </c>
    </row>
    <row r="4258" spans="1:5" outlineLevel="2" x14ac:dyDescent="0.2">
      <c r="A4258" s="29">
        <v>44035</v>
      </c>
      <c r="B4258" s="1" t="s">
        <v>180</v>
      </c>
      <c r="C4258" s="2">
        <v>73.7</v>
      </c>
      <c r="D4258" s="5" t="str">
        <f t="shared" si="66"/>
        <v/>
      </c>
      <c r="E4258" t="s">
        <v>73</v>
      </c>
    </row>
    <row r="4259" spans="1:5" ht="15.75" outlineLevel="1" x14ac:dyDescent="0.25">
      <c r="A4259" s="25">
        <f>A4258</f>
        <v>44035</v>
      </c>
      <c r="B4259" s="26" t="str">
        <f>B4258</f>
        <v>UNIFIRST HOLDINGS INC</v>
      </c>
      <c r="C4259" s="24">
        <f>SUBTOTAL(9,C4255:C4258)</f>
        <v>281.18</v>
      </c>
      <c r="D4259" s="24" t="s">
        <v>1012</v>
      </c>
    </row>
    <row r="4260" spans="1:5" outlineLevel="2" x14ac:dyDescent="0.2">
      <c r="A4260" s="29">
        <v>44035</v>
      </c>
      <c r="B4260" s="1" t="s">
        <v>274</v>
      </c>
      <c r="C4260" s="2">
        <v>79304.86</v>
      </c>
      <c r="D4260" s="5" t="str">
        <f t="shared" si="66"/>
        <v/>
      </c>
      <c r="E4260" t="s">
        <v>80</v>
      </c>
    </row>
    <row r="4261" spans="1:5" outlineLevel="2" x14ac:dyDescent="0.2">
      <c r="A4261" s="29">
        <v>44035</v>
      </c>
      <c r="B4261" s="1" t="s">
        <v>274</v>
      </c>
      <c r="C4261" s="2">
        <v>35482.5</v>
      </c>
      <c r="D4261" s="5" t="str">
        <f t="shared" si="66"/>
        <v/>
      </c>
      <c r="E4261" t="s">
        <v>80</v>
      </c>
    </row>
    <row r="4262" spans="1:5" outlineLevel="2" x14ac:dyDescent="0.2">
      <c r="A4262" s="29">
        <v>44035</v>
      </c>
      <c r="B4262" s="1" t="s">
        <v>274</v>
      </c>
      <c r="C4262" s="2">
        <v>229109.6</v>
      </c>
      <c r="D4262" s="5" t="str">
        <f t="shared" si="66"/>
        <v/>
      </c>
      <c r="E4262" t="s">
        <v>80</v>
      </c>
    </row>
    <row r="4263" spans="1:5" outlineLevel="2" x14ac:dyDescent="0.2">
      <c r="A4263" s="29">
        <v>44035</v>
      </c>
      <c r="B4263" s="1" t="s">
        <v>274</v>
      </c>
      <c r="C4263" s="2">
        <v>211405.4</v>
      </c>
      <c r="D4263" s="5" t="str">
        <f t="shared" si="66"/>
        <v/>
      </c>
      <c r="E4263" t="s">
        <v>80</v>
      </c>
    </row>
    <row r="4264" spans="1:5" outlineLevel="2" x14ac:dyDescent="0.2">
      <c r="A4264" s="29">
        <v>44035</v>
      </c>
      <c r="B4264" s="1" t="s">
        <v>274</v>
      </c>
      <c r="C4264" s="2">
        <v>238966.8</v>
      </c>
      <c r="D4264" s="5" t="str">
        <f t="shared" si="66"/>
        <v/>
      </c>
      <c r="E4264" t="s">
        <v>80</v>
      </c>
    </row>
    <row r="4265" spans="1:5" outlineLevel="2" x14ac:dyDescent="0.2">
      <c r="A4265" s="29">
        <v>44035</v>
      </c>
      <c r="B4265" s="1" t="s">
        <v>274</v>
      </c>
      <c r="C4265" s="2">
        <v>209364.8</v>
      </c>
      <c r="D4265" s="5" t="str">
        <f t="shared" si="66"/>
        <v/>
      </c>
      <c r="E4265" t="s">
        <v>80</v>
      </c>
    </row>
    <row r="4266" spans="1:5" ht="15.75" outlineLevel="1" x14ac:dyDescent="0.25">
      <c r="A4266" s="25">
        <f>A4265</f>
        <v>44035</v>
      </c>
      <c r="B4266" s="26" t="str">
        <f>B4265</f>
        <v>UNIFY ENERGY SOLUTIONS LLC</v>
      </c>
      <c r="C4266" s="24">
        <f>SUBTOTAL(9,C4260:C4265)</f>
        <v>1003633.96</v>
      </c>
      <c r="D4266" s="24" t="s">
        <v>1012</v>
      </c>
    </row>
    <row r="4267" spans="1:5" outlineLevel="2" x14ac:dyDescent="0.2">
      <c r="A4267" s="29">
        <v>44035</v>
      </c>
      <c r="B4267" s="1" t="s">
        <v>820</v>
      </c>
      <c r="C4267" s="2">
        <v>1500</v>
      </c>
      <c r="D4267" s="5" t="str">
        <f t="shared" si="66"/>
        <v/>
      </c>
      <c r="E4267" t="s">
        <v>65</v>
      </c>
    </row>
    <row r="4268" spans="1:5" ht="15.75" outlineLevel="1" x14ac:dyDescent="0.25">
      <c r="A4268" s="25">
        <f>A4267</f>
        <v>44035</v>
      </c>
      <c r="B4268" s="26" t="str">
        <f>B4267</f>
        <v>UNIVERSITY OF PENNSYLVANIA</v>
      </c>
      <c r="C4268" s="24">
        <f>SUBTOTAL(9,C4267:C4267)</f>
        <v>1500</v>
      </c>
      <c r="D4268" s="24" t="s">
        <v>1012</v>
      </c>
    </row>
    <row r="4269" spans="1:5" outlineLevel="2" x14ac:dyDescent="0.2">
      <c r="A4269" s="29">
        <v>44035</v>
      </c>
      <c r="B4269" s="1" t="s">
        <v>104</v>
      </c>
      <c r="C4269" s="2">
        <v>41.15</v>
      </c>
      <c r="D4269" s="5" t="str">
        <f t="shared" si="66"/>
        <v/>
      </c>
      <c r="E4269" t="s">
        <v>65</v>
      </c>
    </row>
    <row r="4270" spans="1:5" outlineLevel="2" x14ac:dyDescent="0.2">
      <c r="A4270" s="29">
        <v>44035</v>
      </c>
      <c r="B4270" s="1" t="s">
        <v>104</v>
      </c>
      <c r="C4270" s="2">
        <v>28.85</v>
      </c>
      <c r="D4270" s="5" t="str">
        <f t="shared" si="66"/>
        <v/>
      </c>
      <c r="E4270" t="s">
        <v>65</v>
      </c>
    </row>
    <row r="4271" spans="1:5" outlineLevel="2" x14ac:dyDescent="0.2">
      <c r="A4271" s="29">
        <v>44035</v>
      </c>
      <c r="B4271" s="1" t="s">
        <v>104</v>
      </c>
      <c r="C4271" s="2">
        <v>722.5</v>
      </c>
      <c r="D4271" s="5" t="str">
        <f t="shared" si="66"/>
        <v/>
      </c>
      <c r="E4271" t="s">
        <v>186</v>
      </c>
    </row>
    <row r="4272" spans="1:5" outlineLevel="2" x14ac:dyDescent="0.2">
      <c r="A4272" s="29">
        <v>44035</v>
      </c>
      <c r="B4272" s="1" t="s">
        <v>104</v>
      </c>
      <c r="C4272" s="2">
        <v>768</v>
      </c>
      <c r="D4272" s="5" t="str">
        <f t="shared" si="66"/>
        <v/>
      </c>
      <c r="E4272" t="s">
        <v>65</v>
      </c>
    </row>
    <row r="4273" spans="1:5" outlineLevel="2" x14ac:dyDescent="0.2">
      <c r="A4273" s="29">
        <v>44035</v>
      </c>
      <c r="B4273" s="1" t="s">
        <v>104</v>
      </c>
      <c r="C4273" s="2">
        <v>3810</v>
      </c>
      <c r="D4273" s="5" t="str">
        <f t="shared" si="66"/>
        <v/>
      </c>
      <c r="E4273" t="s">
        <v>186</v>
      </c>
    </row>
    <row r="4274" spans="1:5" outlineLevel="2" x14ac:dyDescent="0.2">
      <c r="A4274" s="29">
        <v>44035</v>
      </c>
      <c r="B4274" s="1" t="s">
        <v>104</v>
      </c>
      <c r="C4274" s="2">
        <v>468</v>
      </c>
      <c r="D4274" s="5" t="str">
        <f t="shared" si="66"/>
        <v/>
      </c>
      <c r="E4274" t="s">
        <v>65</v>
      </c>
    </row>
    <row r="4275" spans="1:5" outlineLevel="2" x14ac:dyDescent="0.2">
      <c r="A4275" s="29">
        <v>44035</v>
      </c>
      <c r="B4275" s="1" t="s">
        <v>104</v>
      </c>
      <c r="C4275" s="2">
        <v>920</v>
      </c>
      <c r="D4275" s="5" t="str">
        <f t="shared" si="66"/>
        <v/>
      </c>
      <c r="E4275" t="s">
        <v>186</v>
      </c>
    </row>
    <row r="4276" spans="1:5" outlineLevel="2" x14ac:dyDescent="0.2">
      <c r="A4276" s="29">
        <v>44035</v>
      </c>
      <c r="B4276" s="1" t="s">
        <v>104</v>
      </c>
      <c r="C4276" s="2">
        <v>792.54</v>
      </c>
      <c r="D4276" s="5" t="str">
        <f t="shared" si="66"/>
        <v/>
      </c>
      <c r="E4276" t="s">
        <v>65</v>
      </c>
    </row>
    <row r="4277" spans="1:5" outlineLevel="2" x14ac:dyDescent="0.2">
      <c r="A4277" s="29">
        <v>44035</v>
      </c>
      <c r="B4277" s="1" t="s">
        <v>104</v>
      </c>
      <c r="C4277" s="2">
        <v>148.72999999999999</v>
      </c>
      <c r="D4277" s="5" t="str">
        <f t="shared" si="66"/>
        <v/>
      </c>
      <c r="E4277" t="s">
        <v>65</v>
      </c>
    </row>
    <row r="4278" spans="1:5" outlineLevel="2" x14ac:dyDescent="0.2">
      <c r="A4278" s="29">
        <v>44035</v>
      </c>
      <c r="B4278" s="1" t="s">
        <v>104</v>
      </c>
      <c r="C4278" s="2">
        <v>1124.73</v>
      </c>
      <c r="D4278" s="5" t="str">
        <f t="shared" si="66"/>
        <v/>
      </c>
      <c r="E4278" t="s">
        <v>65</v>
      </c>
    </row>
    <row r="4279" spans="1:5" outlineLevel="2" x14ac:dyDescent="0.2">
      <c r="A4279" s="29">
        <v>44035</v>
      </c>
      <c r="B4279" s="1" t="s">
        <v>104</v>
      </c>
      <c r="C4279" s="2">
        <v>1145</v>
      </c>
      <c r="D4279" s="5" t="str">
        <f t="shared" si="66"/>
        <v/>
      </c>
      <c r="E4279" t="s">
        <v>65</v>
      </c>
    </row>
    <row r="4280" spans="1:5" outlineLevel="2" x14ac:dyDescent="0.2">
      <c r="A4280" s="29">
        <v>44035</v>
      </c>
      <c r="B4280" s="1" t="s">
        <v>104</v>
      </c>
      <c r="C4280" s="2">
        <v>898</v>
      </c>
      <c r="D4280" s="5" t="str">
        <f t="shared" si="66"/>
        <v/>
      </c>
      <c r="E4280" t="s">
        <v>65</v>
      </c>
    </row>
    <row r="4281" spans="1:5" outlineLevel="2" x14ac:dyDescent="0.2">
      <c r="A4281" s="29">
        <v>44035</v>
      </c>
      <c r="B4281" s="1" t="s">
        <v>104</v>
      </c>
      <c r="C4281" s="2">
        <v>5000</v>
      </c>
      <c r="D4281" s="5" t="str">
        <f t="shared" si="66"/>
        <v/>
      </c>
      <c r="E4281" t="s">
        <v>63</v>
      </c>
    </row>
    <row r="4282" spans="1:5" outlineLevel="2" x14ac:dyDescent="0.2">
      <c r="A4282" s="29">
        <v>44035</v>
      </c>
      <c r="B4282" s="1" t="s">
        <v>104</v>
      </c>
      <c r="C4282" s="2">
        <v>1200</v>
      </c>
      <c r="D4282" s="5" t="str">
        <f t="shared" si="66"/>
        <v/>
      </c>
      <c r="E4282" t="s">
        <v>65</v>
      </c>
    </row>
    <row r="4283" spans="1:5" outlineLevel="2" x14ac:dyDescent="0.2">
      <c r="A4283" s="29">
        <v>44035</v>
      </c>
      <c r="B4283" s="1" t="s">
        <v>104</v>
      </c>
      <c r="C4283" s="2">
        <v>364</v>
      </c>
      <c r="D4283" s="5" t="str">
        <f t="shared" si="66"/>
        <v/>
      </c>
      <c r="E4283" t="s">
        <v>65</v>
      </c>
    </row>
    <row r="4284" spans="1:5" outlineLevel="2" x14ac:dyDescent="0.2">
      <c r="A4284" s="29">
        <v>44035</v>
      </c>
      <c r="B4284" s="1" t="s">
        <v>104</v>
      </c>
      <c r="C4284" s="2">
        <v>6506</v>
      </c>
      <c r="D4284" s="5" t="str">
        <f t="shared" si="66"/>
        <v/>
      </c>
      <c r="E4284" t="s">
        <v>186</v>
      </c>
    </row>
    <row r="4285" spans="1:5" outlineLevel="2" x14ac:dyDescent="0.2">
      <c r="A4285" s="29">
        <v>44035</v>
      </c>
      <c r="B4285" s="1" t="s">
        <v>104</v>
      </c>
      <c r="C4285" s="2">
        <v>500</v>
      </c>
      <c r="D4285" s="5" t="str">
        <f t="shared" si="66"/>
        <v/>
      </c>
      <c r="E4285" t="s">
        <v>79</v>
      </c>
    </row>
    <row r="4286" spans="1:5" outlineLevel="2" x14ac:dyDescent="0.2">
      <c r="A4286" s="29">
        <v>44035</v>
      </c>
      <c r="B4286" s="1" t="s">
        <v>104</v>
      </c>
      <c r="C4286" s="2">
        <v>1290</v>
      </c>
      <c r="D4286" s="5" t="str">
        <f t="shared" si="66"/>
        <v/>
      </c>
      <c r="E4286" t="s">
        <v>65</v>
      </c>
    </row>
    <row r="4287" spans="1:5" ht="15.75" outlineLevel="1" x14ac:dyDescent="0.25">
      <c r="A4287" s="25">
        <f>A4286</f>
        <v>44035</v>
      </c>
      <c r="B4287" s="26" t="str">
        <f>B4286</f>
        <v>BSN SPORTS LLC</v>
      </c>
      <c r="C4287" s="24">
        <f>SUBTOTAL(9,C4269:C4286)</f>
        <v>25727.5</v>
      </c>
      <c r="D4287" s="24" t="s">
        <v>1012</v>
      </c>
    </row>
    <row r="4288" spans="1:5" outlineLevel="2" x14ac:dyDescent="0.2">
      <c r="A4288" s="29">
        <v>44035</v>
      </c>
      <c r="B4288" s="1" t="s">
        <v>118</v>
      </c>
      <c r="C4288" s="2">
        <v>32.49</v>
      </c>
      <c r="D4288" s="5" t="str">
        <f t="shared" si="66"/>
        <v/>
      </c>
      <c r="E4288" t="s">
        <v>65</v>
      </c>
    </row>
    <row r="4289" spans="1:5" ht="15.75" outlineLevel="1" x14ac:dyDescent="0.25">
      <c r="A4289" s="25">
        <f>A4288</f>
        <v>44035</v>
      </c>
      <c r="B4289" s="26" t="str">
        <f>B4288</f>
        <v>VERIZON WIRELESS MESSAGING SERVICES</v>
      </c>
      <c r="C4289" s="24">
        <f>SUBTOTAL(9,C4288:C4288)</f>
        <v>32.49</v>
      </c>
      <c r="D4289" s="24" t="s">
        <v>1012</v>
      </c>
    </row>
    <row r="4290" spans="1:5" outlineLevel="2" x14ac:dyDescent="0.2">
      <c r="A4290" s="29">
        <v>44035</v>
      </c>
      <c r="B4290" s="1" t="s">
        <v>451</v>
      </c>
      <c r="C4290" s="2">
        <v>617</v>
      </c>
      <c r="D4290" s="5" t="str">
        <f t="shared" si="66"/>
        <v/>
      </c>
      <c r="E4290" t="s">
        <v>65</v>
      </c>
    </row>
    <row r="4291" spans="1:5" ht="15.75" outlineLevel="1" x14ac:dyDescent="0.25">
      <c r="A4291" s="25">
        <f>A4290</f>
        <v>44035</v>
      </c>
      <c r="B4291" s="26" t="str">
        <f>B4290</f>
        <v>VERNIER SOFTWARE &amp; TECHNOLOGY</v>
      </c>
      <c r="C4291" s="24">
        <f>SUBTOTAL(9,C4290:C4290)</f>
        <v>617</v>
      </c>
      <c r="D4291" s="24" t="s">
        <v>1012</v>
      </c>
    </row>
    <row r="4292" spans="1:5" outlineLevel="2" x14ac:dyDescent="0.2">
      <c r="A4292" s="29">
        <v>44035</v>
      </c>
      <c r="B4292" s="1" t="s">
        <v>277</v>
      </c>
      <c r="C4292" s="2">
        <v>473.4</v>
      </c>
      <c r="D4292" s="5" t="str">
        <f t="shared" si="66"/>
        <v/>
      </c>
      <c r="E4292" t="s">
        <v>65</v>
      </c>
    </row>
    <row r="4293" spans="1:5" ht="15.75" outlineLevel="1" x14ac:dyDescent="0.25">
      <c r="A4293" s="25">
        <f>A4292</f>
        <v>44035</v>
      </c>
      <c r="B4293" s="26" t="str">
        <f>B4292</f>
        <v>SARGENT WELCH</v>
      </c>
      <c r="C4293" s="24">
        <f>SUBTOTAL(9,C4292:C4292)</f>
        <v>473.4</v>
      </c>
      <c r="D4293" s="24" t="s">
        <v>1012</v>
      </c>
    </row>
    <row r="4294" spans="1:5" outlineLevel="2" x14ac:dyDescent="0.2">
      <c r="A4294" s="29">
        <v>44035</v>
      </c>
      <c r="B4294" s="1" t="s">
        <v>821</v>
      </c>
      <c r="C4294" s="2">
        <v>5648</v>
      </c>
      <c r="D4294" s="5" t="str">
        <f t="shared" si="66"/>
        <v/>
      </c>
      <c r="E4294" t="s">
        <v>65</v>
      </c>
    </row>
    <row r="4295" spans="1:5" ht="15.75" outlineLevel="1" x14ac:dyDescent="0.25">
      <c r="A4295" s="25">
        <f>A4294</f>
        <v>44035</v>
      </c>
      <c r="B4295" s="26" t="str">
        <f>B4294</f>
        <v>WATERBOY GRAPHICS LLC</v>
      </c>
      <c r="C4295" s="24">
        <f>SUBTOTAL(9,C4294:C4294)</f>
        <v>5648</v>
      </c>
      <c r="D4295" s="24" t="s">
        <v>1012</v>
      </c>
    </row>
    <row r="4296" spans="1:5" outlineLevel="2" x14ac:dyDescent="0.2">
      <c r="A4296" s="29">
        <v>44035</v>
      </c>
      <c r="B4296" s="1" t="s">
        <v>822</v>
      </c>
      <c r="C4296" s="2">
        <v>253.05</v>
      </c>
      <c r="D4296" s="5" t="str">
        <f t="shared" ref="D4296:D4358" si="67">IF(E4296="","TOTAL","")</f>
        <v/>
      </c>
      <c r="E4296" t="s">
        <v>63</v>
      </c>
    </row>
    <row r="4297" spans="1:5" ht="15.75" outlineLevel="1" x14ac:dyDescent="0.25">
      <c r="A4297" s="25">
        <f>A4296</f>
        <v>44035</v>
      </c>
      <c r="B4297" s="26" t="str">
        <f>B4296</f>
        <v>TERRY WAY</v>
      </c>
      <c r="C4297" s="24">
        <f>SUBTOTAL(9,C4296:C4296)</f>
        <v>253.05</v>
      </c>
      <c r="D4297" s="24" t="s">
        <v>1012</v>
      </c>
    </row>
    <row r="4298" spans="1:5" outlineLevel="2" x14ac:dyDescent="0.2">
      <c r="A4298" s="29">
        <v>44035</v>
      </c>
      <c r="B4298" s="1" t="s">
        <v>131</v>
      </c>
      <c r="C4298" s="2">
        <v>100</v>
      </c>
      <c r="D4298" s="5" t="str">
        <f t="shared" si="67"/>
        <v/>
      </c>
      <c r="E4298" t="s">
        <v>85</v>
      </c>
    </row>
    <row r="4299" spans="1:5" outlineLevel="2" x14ac:dyDescent="0.2">
      <c r="A4299" s="29">
        <v>44035</v>
      </c>
      <c r="B4299" s="1" t="s">
        <v>131</v>
      </c>
      <c r="C4299" s="2">
        <v>318.2</v>
      </c>
      <c r="D4299" s="5" t="str">
        <f t="shared" si="67"/>
        <v/>
      </c>
      <c r="E4299" t="s">
        <v>85</v>
      </c>
    </row>
    <row r="4300" spans="1:5" ht="15.75" outlineLevel="1" x14ac:dyDescent="0.25">
      <c r="A4300" s="25">
        <f>A4299</f>
        <v>44035</v>
      </c>
      <c r="B4300" s="26" t="str">
        <f>B4299</f>
        <v>WEST HARRIS COUNTY MUD 17</v>
      </c>
      <c r="C4300" s="24">
        <f>SUBTOTAL(9,C4298:C4299)</f>
        <v>418.2</v>
      </c>
      <c r="D4300" s="24" t="s">
        <v>1012</v>
      </c>
    </row>
    <row r="4301" spans="1:5" outlineLevel="2" x14ac:dyDescent="0.2">
      <c r="A4301" s="29">
        <v>44035</v>
      </c>
      <c r="B4301" s="1" t="s">
        <v>206</v>
      </c>
      <c r="C4301" s="2">
        <v>149.94999999999999</v>
      </c>
      <c r="D4301" s="5" t="str">
        <f t="shared" si="67"/>
        <v/>
      </c>
      <c r="E4301" t="s">
        <v>65</v>
      </c>
    </row>
    <row r="4302" spans="1:5" outlineLevel="2" x14ac:dyDescent="0.2">
      <c r="A4302" s="29">
        <v>44035</v>
      </c>
      <c r="B4302" s="1" t="s">
        <v>206</v>
      </c>
      <c r="C4302" s="2">
        <v>61.25</v>
      </c>
      <c r="D4302" s="5" t="str">
        <f t="shared" si="67"/>
        <v/>
      </c>
      <c r="E4302" t="s">
        <v>66</v>
      </c>
    </row>
    <row r="4303" spans="1:5" ht="15.75" outlineLevel="1" x14ac:dyDescent="0.25">
      <c r="A4303" s="25">
        <f>A4302</f>
        <v>44035</v>
      </c>
      <c r="B4303" s="26" t="str">
        <f>B4302</f>
        <v>WEST MUSIC COMPANY INC</v>
      </c>
      <c r="C4303" s="24">
        <f>SUBTOTAL(9,C4301:C4302)</f>
        <v>211.2</v>
      </c>
      <c r="D4303" s="24" t="s">
        <v>1012</v>
      </c>
    </row>
    <row r="4304" spans="1:5" outlineLevel="2" x14ac:dyDescent="0.2">
      <c r="A4304" s="29">
        <v>44035</v>
      </c>
      <c r="B4304" s="1" t="s">
        <v>574</v>
      </c>
      <c r="C4304" s="2">
        <v>42.29</v>
      </c>
      <c r="D4304" s="5" t="str">
        <f t="shared" si="67"/>
        <v/>
      </c>
      <c r="E4304" t="s">
        <v>67</v>
      </c>
    </row>
    <row r="4305" spans="1:5" outlineLevel="2" x14ac:dyDescent="0.2">
      <c r="A4305" s="29">
        <v>44035</v>
      </c>
      <c r="B4305" s="1" t="s">
        <v>574</v>
      </c>
      <c r="C4305" s="2">
        <v>42.29</v>
      </c>
      <c r="D4305" s="5" t="str">
        <f t="shared" si="67"/>
        <v/>
      </c>
      <c r="E4305" t="s">
        <v>67</v>
      </c>
    </row>
    <row r="4306" spans="1:5" outlineLevel="2" x14ac:dyDescent="0.2">
      <c r="A4306" s="29">
        <v>44035</v>
      </c>
      <c r="B4306" s="1" t="s">
        <v>574</v>
      </c>
      <c r="C4306" s="2">
        <v>416.14</v>
      </c>
      <c r="D4306" s="5" t="str">
        <f t="shared" si="67"/>
        <v/>
      </c>
      <c r="E4306" t="s">
        <v>67</v>
      </c>
    </row>
    <row r="4307" spans="1:5" ht="15.75" outlineLevel="1" x14ac:dyDescent="0.25">
      <c r="A4307" s="25">
        <f>A4306</f>
        <v>44035</v>
      </c>
      <c r="B4307" s="26" t="str">
        <f>B4306</f>
        <v>WEST POINT</v>
      </c>
      <c r="C4307" s="24">
        <f>SUBTOTAL(9,C4304:C4306)</f>
        <v>500.71999999999997</v>
      </c>
      <c r="D4307" s="24" t="s">
        <v>1012</v>
      </c>
    </row>
    <row r="4308" spans="1:5" outlineLevel="2" x14ac:dyDescent="0.2">
      <c r="A4308" s="29">
        <v>44042</v>
      </c>
      <c r="B4308" s="1" t="s">
        <v>823</v>
      </c>
      <c r="C4308" s="2">
        <v>70</v>
      </c>
      <c r="D4308" s="5" t="str">
        <f t="shared" si="67"/>
        <v/>
      </c>
      <c r="E4308" t="s">
        <v>65</v>
      </c>
    </row>
    <row r="4309" spans="1:5" ht="15.75" outlineLevel="1" x14ac:dyDescent="0.25">
      <c r="A4309" s="25">
        <f>A4308</f>
        <v>44042</v>
      </c>
      <c r="B4309" s="26" t="str">
        <f>B4308</f>
        <v>TANIA ALVIM</v>
      </c>
      <c r="C4309" s="24">
        <f>SUBTOTAL(9,C4308:C4308)</f>
        <v>70</v>
      </c>
      <c r="D4309" s="24" t="s">
        <v>1012</v>
      </c>
    </row>
    <row r="4310" spans="1:5" outlineLevel="2" x14ac:dyDescent="0.2">
      <c r="A4310" s="29">
        <v>44042</v>
      </c>
      <c r="B4310" s="1" t="s">
        <v>824</v>
      </c>
      <c r="C4310" s="2">
        <v>25</v>
      </c>
      <c r="D4310" s="5" t="str">
        <f t="shared" si="67"/>
        <v/>
      </c>
      <c r="E4310" t="s">
        <v>65</v>
      </c>
    </row>
    <row r="4311" spans="1:5" ht="15.75" outlineLevel="1" x14ac:dyDescent="0.25">
      <c r="A4311" s="25">
        <f>A4310</f>
        <v>44042</v>
      </c>
      <c r="B4311" s="26" t="str">
        <f>B4310</f>
        <v>CHASITY MUNN</v>
      </c>
      <c r="C4311" s="24">
        <f>SUBTOTAL(9,C4310:C4310)</f>
        <v>25</v>
      </c>
      <c r="D4311" s="24" t="s">
        <v>1012</v>
      </c>
    </row>
    <row r="4312" spans="1:5" outlineLevel="2" x14ac:dyDescent="0.2">
      <c r="A4312" s="29">
        <v>44042</v>
      </c>
      <c r="B4312" s="1" t="s">
        <v>825</v>
      </c>
      <c r="C4312" s="2">
        <v>100</v>
      </c>
      <c r="D4312" s="5" t="str">
        <f t="shared" si="67"/>
        <v/>
      </c>
      <c r="E4312" t="s">
        <v>65</v>
      </c>
    </row>
    <row r="4313" spans="1:5" ht="15.75" outlineLevel="1" x14ac:dyDescent="0.25">
      <c r="A4313" s="25">
        <f>A4312</f>
        <v>44042</v>
      </c>
      <c r="B4313" s="26" t="str">
        <f>B4312</f>
        <v>KARI HICKMAN</v>
      </c>
      <c r="C4313" s="24">
        <f>SUBTOTAL(9,C4312:C4312)</f>
        <v>100</v>
      </c>
      <c r="D4313" s="24" t="s">
        <v>1012</v>
      </c>
    </row>
    <row r="4314" spans="1:5" outlineLevel="2" x14ac:dyDescent="0.2">
      <c r="A4314" s="29">
        <v>44042</v>
      </c>
      <c r="B4314" s="1" t="s">
        <v>826</v>
      </c>
      <c r="C4314" s="2">
        <v>125</v>
      </c>
      <c r="D4314" s="5" t="str">
        <f t="shared" si="67"/>
        <v/>
      </c>
      <c r="E4314" t="s">
        <v>65</v>
      </c>
    </row>
    <row r="4315" spans="1:5" ht="15.75" outlineLevel="1" x14ac:dyDescent="0.25">
      <c r="A4315" s="25">
        <f>A4314</f>
        <v>44042</v>
      </c>
      <c r="B4315" s="26" t="str">
        <f>B4314</f>
        <v>ALLISON CLOUD</v>
      </c>
      <c r="C4315" s="24">
        <f>SUBTOTAL(9,C4314:C4314)</f>
        <v>125</v>
      </c>
      <c r="D4315" s="24" t="s">
        <v>1012</v>
      </c>
    </row>
    <row r="4316" spans="1:5" outlineLevel="2" x14ac:dyDescent="0.2">
      <c r="A4316" s="29">
        <v>44042</v>
      </c>
      <c r="B4316" s="1" t="s">
        <v>827</v>
      </c>
      <c r="C4316" s="2">
        <v>100</v>
      </c>
      <c r="D4316" s="5" t="str">
        <f t="shared" si="67"/>
        <v/>
      </c>
      <c r="E4316" t="s">
        <v>65</v>
      </c>
    </row>
    <row r="4317" spans="1:5" ht="15.75" outlineLevel="1" x14ac:dyDescent="0.25">
      <c r="A4317" s="25">
        <f>A4316</f>
        <v>44042</v>
      </c>
      <c r="B4317" s="26" t="str">
        <f>B4316</f>
        <v>KARA FLOYD</v>
      </c>
      <c r="C4317" s="24">
        <f>SUBTOTAL(9,C4316:C4316)</f>
        <v>100</v>
      </c>
      <c r="D4317" s="24" t="s">
        <v>1012</v>
      </c>
    </row>
    <row r="4318" spans="1:5" outlineLevel="2" x14ac:dyDescent="0.2">
      <c r="A4318" s="29">
        <v>44042</v>
      </c>
      <c r="B4318" s="1" t="s">
        <v>828</v>
      </c>
      <c r="C4318" s="2">
        <v>100</v>
      </c>
      <c r="D4318" s="5" t="str">
        <f t="shared" si="67"/>
        <v/>
      </c>
      <c r="E4318" t="s">
        <v>65</v>
      </c>
    </row>
    <row r="4319" spans="1:5" ht="15.75" outlineLevel="1" x14ac:dyDescent="0.25">
      <c r="A4319" s="25">
        <f>A4318</f>
        <v>44042</v>
      </c>
      <c r="B4319" s="26" t="str">
        <f>B4318</f>
        <v>MARIA ORTIZ DILA</v>
      </c>
      <c r="C4319" s="24">
        <f>SUBTOTAL(9,C4318:C4318)</f>
        <v>100</v>
      </c>
      <c r="D4319" s="24" t="s">
        <v>1012</v>
      </c>
    </row>
    <row r="4320" spans="1:5" outlineLevel="2" x14ac:dyDescent="0.2">
      <c r="A4320" s="29">
        <v>44042</v>
      </c>
      <c r="B4320" s="1" t="s">
        <v>829</v>
      </c>
      <c r="C4320" s="2">
        <v>130</v>
      </c>
      <c r="D4320" s="5" t="str">
        <f t="shared" si="67"/>
        <v/>
      </c>
      <c r="E4320" t="s">
        <v>65</v>
      </c>
    </row>
    <row r="4321" spans="1:5" ht="15.75" outlineLevel="1" x14ac:dyDescent="0.25">
      <c r="A4321" s="25">
        <f>A4320</f>
        <v>44042</v>
      </c>
      <c r="B4321" s="26" t="str">
        <f>B4320</f>
        <v>ANNE SMITH</v>
      </c>
      <c r="C4321" s="24">
        <f>SUBTOTAL(9,C4320:C4320)</f>
        <v>130</v>
      </c>
      <c r="D4321" s="24" t="s">
        <v>1012</v>
      </c>
    </row>
    <row r="4322" spans="1:5" outlineLevel="2" x14ac:dyDescent="0.2">
      <c r="A4322" s="29">
        <v>44042</v>
      </c>
      <c r="B4322" s="1" t="s">
        <v>830</v>
      </c>
      <c r="C4322" s="2">
        <v>30</v>
      </c>
      <c r="D4322" s="5" t="str">
        <f t="shared" si="67"/>
        <v/>
      </c>
      <c r="E4322" t="s">
        <v>65</v>
      </c>
    </row>
    <row r="4323" spans="1:5" ht="15.75" outlineLevel="1" x14ac:dyDescent="0.25">
      <c r="A4323" s="25">
        <f>A4322</f>
        <v>44042</v>
      </c>
      <c r="B4323" s="26" t="str">
        <f>B4322</f>
        <v>KRISTIN MCWILLIAMS</v>
      </c>
      <c r="C4323" s="24">
        <f>SUBTOTAL(9,C4322:C4322)</f>
        <v>30</v>
      </c>
      <c r="D4323" s="24" t="s">
        <v>1012</v>
      </c>
    </row>
    <row r="4324" spans="1:5" outlineLevel="2" x14ac:dyDescent="0.2">
      <c r="A4324" s="29">
        <v>44042</v>
      </c>
      <c r="B4324" s="1" t="s">
        <v>831</v>
      </c>
      <c r="C4324" s="2">
        <v>30</v>
      </c>
      <c r="D4324" s="5" t="str">
        <f t="shared" si="67"/>
        <v/>
      </c>
      <c r="E4324" t="s">
        <v>65</v>
      </c>
    </row>
    <row r="4325" spans="1:5" ht="15.75" outlineLevel="1" x14ac:dyDescent="0.25">
      <c r="A4325" s="25">
        <f>A4324</f>
        <v>44042</v>
      </c>
      <c r="B4325" s="26" t="str">
        <f>B4324</f>
        <v>BRITTANY MUELLER</v>
      </c>
      <c r="C4325" s="24">
        <f>SUBTOTAL(9,C4324:C4324)</f>
        <v>30</v>
      </c>
      <c r="D4325" s="24" t="s">
        <v>1012</v>
      </c>
    </row>
    <row r="4326" spans="1:5" outlineLevel="2" x14ac:dyDescent="0.2">
      <c r="A4326" s="29">
        <v>44042</v>
      </c>
      <c r="B4326" s="1" t="s">
        <v>832</v>
      </c>
      <c r="C4326" s="2">
        <v>30</v>
      </c>
      <c r="D4326" s="5" t="str">
        <f t="shared" si="67"/>
        <v/>
      </c>
      <c r="E4326" t="s">
        <v>65</v>
      </c>
    </row>
    <row r="4327" spans="1:5" ht="15.75" outlineLevel="1" x14ac:dyDescent="0.25">
      <c r="A4327" s="25">
        <f>A4326</f>
        <v>44042</v>
      </c>
      <c r="B4327" s="26" t="str">
        <f>B4326</f>
        <v>PURVI BHARWADA</v>
      </c>
      <c r="C4327" s="24">
        <f>SUBTOTAL(9,C4326:C4326)</f>
        <v>30</v>
      </c>
      <c r="D4327" s="24" t="s">
        <v>1012</v>
      </c>
    </row>
    <row r="4328" spans="1:5" outlineLevel="2" x14ac:dyDescent="0.2">
      <c r="A4328" s="29">
        <v>44042</v>
      </c>
      <c r="B4328" s="1" t="s">
        <v>833</v>
      </c>
      <c r="C4328" s="2">
        <v>30</v>
      </c>
      <c r="D4328" s="5" t="str">
        <f t="shared" si="67"/>
        <v/>
      </c>
      <c r="E4328" t="s">
        <v>65</v>
      </c>
    </row>
    <row r="4329" spans="1:5" ht="15.75" outlineLevel="1" x14ac:dyDescent="0.25">
      <c r="A4329" s="25">
        <f>A4328</f>
        <v>44042</v>
      </c>
      <c r="B4329" s="26" t="str">
        <f>B4328</f>
        <v>LONG GE</v>
      </c>
      <c r="C4329" s="24">
        <f>SUBTOTAL(9,C4328:C4328)</f>
        <v>30</v>
      </c>
      <c r="D4329" s="24" t="s">
        <v>1012</v>
      </c>
    </row>
    <row r="4330" spans="1:5" outlineLevel="2" x14ac:dyDescent="0.2">
      <c r="A4330" s="29">
        <v>44042</v>
      </c>
      <c r="B4330" s="1" t="s">
        <v>834</v>
      </c>
      <c r="C4330" s="2">
        <v>55</v>
      </c>
      <c r="D4330" s="5" t="str">
        <f t="shared" si="67"/>
        <v/>
      </c>
      <c r="E4330" t="s">
        <v>65</v>
      </c>
    </row>
    <row r="4331" spans="1:5" ht="15.75" outlineLevel="1" x14ac:dyDescent="0.25">
      <c r="A4331" s="25">
        <f>A4330</f>
        <v>44042</v>
      </c>
      <c r="B4331" s="26" t="str">
        <f>B4330</f>
        <v>MARSHA MITCHELL</v>
      </c>
      <c r="C4331" s="24">
        <f>SUBTOTAL(9,C4330:C4330)</f>
        <v>55</v>
      </c>
      <c r="D4331" s="24" t="s">
        <v>1012</v>
      </c>
    </row>
    <row r="4332" spans="1:5" outlineLevel="2" x14ac:dyDescent="0.2">
      <c r="A4332" s="29">
        <v>44042</v>
      </c>
      <c r="B4332" s="1" t="s">
        <v>690</v>
      </c>
      <c r="C4332" s="2">
        <v>100</v>
      </c>
      <c r="D4332" s="5" t="str">
        <f t="shared" si="67"/>
        <v/>
      </c>
      <c r="E4332" t="s">
        <v>65</v>
      </c>
    </row>
    <row r="4333" spans="1:5" ht="15.75" outlineLevel="1" x14ac:dyDescent="0.25">
      <c r="A4333" s="25">
        <f>A4332</f>
        <v>44042</v>
      </c>
      <c r="B4333" s="26" t="str">
        <f>B4332</f>
        <v>CHARMAINE HOBIN</v>
      </c>
      <c r="C4333" s="24">
        <f>SUBTOTAL(9,C4332:C4332)</f>
        <v>100</v>
      </c>
      <c r="D4333" s="24" t="s">
        <v>1012</v>
      </c>
    </row>
    <row r="4334" spans="1:5" outlineLevel="2" x14ac:dyDescent="0.2">
      <c r="A4334" s="29">
        <v>44042</v>
      </c>
      <c r="B4334" s="1" t="s">
        <v>364</v>
      </c>
      <c r="C4334" s="2">
        <v>40</v>
      </c>
      <c r="D4334" s="5" t="str">
        <f t="shared" si="67"/>
        <v/>
      </c>
      <c r="E4334" t="s">
        <v>84</v>
      </c>
    </row>
    <row r="4335" spans="1:5" ht="15.75" outlineLevel="1" x14ac:dyDescent="0.25">
      <c r="A4335" s="25">
        <f>A4334</f>
        <v>44042</v>
      </c>
      <c r="B4335" s="26" t="str">
        <f>B4334</f>
        <v>SANDRA CARLSON</v>
      </c>
      <c r="C4335" s="24">
        <f>SUBTOTAL(9,C4334:C4334)</f>
        <v>40</v>
      </c>
      <c r="D4335" s="24" t="s">
        <v>1012</v>
      </c>
    </row>
    <row r="4336" spans="1:5" outlineLevel="2" x14ac:dyDescent="0.2">
      <c r="A4336" s="29">
        <v>44042</v>
      </c>
      <c r="B4336" s="1" t="s">
        <v>835</v>
      </c>
      <c r="C4336" s="2">
        <v>3</v>
      </c>
      <c r="D4336" s="5" t="str">
        <f t="shared" si="67"/>
        <v/>
      </c>
      <c r="E4336" t="s">
        <v>84</v>
      </c>
    </row>
    <row r="4337" spans="1:5" ht="15.75" outlineLevel="1" x14ac:dyDescent="0.25">
      <c r="A4337" s="25">
        <f>A4336</f>
        <v>44042</v>
      </c>
      <c r="B4337" s="26" t="str">
        <f>B4336</f>
        <v>JOHN WATSON</v>
      </c>
      <c r="C4337" s="24">
        <f>SUBTOTAL(9,C4336:C4336)</f>
        <v>3</v>
      </c>
      <c r="D4337" s="24" t="s">
        <v>1012</v>
      </c>
    </row>
    <row r="4338" spans="1:5" outlineLevel="2" x14ac:dyDescent="0.2">
      <c r="A4338" s="29">
        <v>44042</v>
      </c>
      <c r="B4338" s="1" t="s">
        <v>836</v>
      </c>
      <c r="C4338" s="2">
        <v>3</v>
      </c>
      <c r="D4338" s="5" t="str">
        <f t="shared" si="67"/>
        <v/>
      </c>
      <c r="E4338" t="s">
        <v>84</v>
      </c>
    </row>
    <row r="4339" spans="1:5" ht="15.75" outlineLevel="1" x14ac:dyDescent="0.25">
      <c r="A4339" s="25">
        <f>A4338</f>
        <v>44042</v>
      </c>
      <c r="B4339" s="26" t="str">
        <f>B4338</f>
        <v>STEPHANIE BANFIELD</v>
      </c>
      <c r="C4339" s="24">
        <f>SUBTOTAL(9,C4338:C4338)</f>
        <v>3</v>
      </c>
      <c r="D4339" s="24" t="s">
        <v>1012</v>
      </c>
    </row>
    <row r="4340" spans="1:5" outlineLevel="2" x14ac:dyDescent="0.2">
      <c r="A4340" s="29">
        <v>44042</v>
      </c>
      <c r="B4340" s="1" t="s">
        <v>837</v>
      </c>
      <c r="C4340" s="2">
        <v>15</v>
      </c>
      <c r="D4340" s="5" t="str">
        <f t="shared" si="67"/>
        <v/>
      </c>
      <c r="E4340" t="s">
        <v>65</v>
      </c>
    </row>
    <row r="4341" spans="1:5" ht="15.75" outlineLevel="1" x14ac:dyDescent="0.25">
      <c r="A4341" s="25">
        <f>A4340</f>
        <v>44042</v>
      </c>
      <c r="B4341" s="26" t="str">
        <f>B4340</f>
        <v>MARIA PELLEGRINI</v>
      </c>
      <c r="C4341" s="24">
        <f>SUBTOTAL(9,C4340:C4340)</f>
        <v>15</v>
      </c>
      <c r="D4341" s="24" t="s">
        <v>1012</v>
      </c>
    </row>
    <row r="4342" spans="1:5" outlineLevel="2" x14ac:dyDescent="0.2">
      <c r="A4342" s="29">
        <v>44042</v>
      </c>
      <c r="B4342" s="1" t="s">
        <v>363</v>
      </c>
      <c r="C4342" s="2">
        <v>445</v>
      </c>
      <c r="D4342" s="5" t="str">
        <f t="shared" si="67"/>
        <v/>
      </c>
      <c r="E4342" t="s">
        <v>184</v>
      </c>
    </row>
    <row r="4343" spans="1:5" ht="15.75" outlineLevel="1" x14ac:dyDescent="0.25">
      <c r="A4343" s="25">
        <f>A4342</f>
        <v>44042</v>
      </c>
      <c r="B4343" s="26" t="str">
        <f>B4342</f>
        <v>SEVEN LAKES LACROSSE</v>
      </c>
      <c r="C4343" s="24">
        <f>SUBTOTAL(9,C4342:C4342)</f>
        <v>445</v>
      </c>
      <c r="D4343" s="24" t="s">
        <v>1012</v>
      </c>
    </row>
    <row r="4344" spans="1:5" outlineLevel="2" x14ac:dyDescent="0.2">
      <c r="A4344" s="29">
        <v>44042</v>
      </c>
      <c r="B4344" s="1" t="s">
        <v>838</v>
      </c>
      <c r="C4344" s="2">
        <v>240</v>
      </c>
      <c r="D4344" s="5" t="str">
        <f t="shared" si="67"/>
        <v/>
      </c>
      <c r="E4344" t="s">
        <v>184</v>
      </c>
    </row>
    <row r="4345" spans="1:5" ht="15.75" outlineLevel="1" x14ac:dyDescent="0.25">
      <c r="A4345" s="25">
        <f>A4344</f>
        <v>44042</v>
      </c>
      <c r="B4345" s="26" t="str">
        <f>B4344</f>
        <v>KATY SELECT BASKETBALL</v>
      </c>
      <c r="C4345" s="24">
        <f>SUBTOTAL(9,C4344:C4344)</f>
        <v>240</v>
      </c>
      <c r="D4345" s="24" t="s">
        <v>1012</v>
      </c>
    </row>
    <row r="4346" spans="1:5" outlineLevel="2" x14ac:dyDescent="0.2">
      <c r="A4346" s="29">
        <v>44042</v>
      </c>
      <c r="B4346" s="1" t="s">
        <v>838</v>
      </c>
      <c r="C4346" s="2">
        <v>480</v>
      </c>
      <c r="D4346" s="5" t="str">
        <f t="shared" si="67"/>
        <v/>
      </c>
      <c r="E4346" t="s">
        <v>184</v>
      </c>
    </row>
    <row r="4347" spans="1:5" ht="15.75" outlineLevel="1" x14ac:dyDescent="0.25">
      <c r="A4347" s="25">
        <f>A4346</f>
        <v>44042</v>
      </c>
      <c r="B4347" s="26" t="str">
        <f>B4346</f>
        <v>KATY SELECT BASKETBALL</v>
      </c>
      <c r="C4347" s="24">
        <f>SUBTOTAL(9,C4346:C4346)</f>
        <v>480</v>
      </c>
      <c r="D4347" s="24" t="s">
        <v>1012</v>
      </c>
    </row>
    <row r="4348" spans="1:5" outlineLevel="2" x14ac:dyDescent="0.2">
      <c r="A4348" s="29">
        <v>44042</v>
      </c>
      <c r="B4348" s="1" t="s">
        <v>838</v>
      </c>
      <c r="C4348" s="2">
        <v>2200</v>
      </c>
      <c r="D4348" s="5" t="str">
        <f t="shared" si="67"/>
        <v/>
      </c>
      <c r="E4348" t="s">
        <v>184</v>
      </c>
    </row>
    <row r="4349" spans="1:5" ht="15.75" outlineLevel="1" x14ac:dyDescent="0.25">
      <c r="A4349" s="25">
        <f>A4348</f>
        <v>44042</v>
      </c>
      <c r="B4349" s="26" t="str">
        <f>B4348</f>
        <v>KATY SELECT BASKETBALL</v>
      </c>
      <c r="C4349" s="24">
        <f>SUBTOTAL(9,C4348:C4348)</f>
        <v>2200</v>
      </c>
      <c r="D4349" s="24" t="s">
        <v>1012</v>
      </c>
    </row>
    <row r="4350" spans="1:5" outlineLevel="2" x14ac:dyDescent="0.2">
      <c r="A4350" s="29">
        <v>44042</v>
      </c>
      <c r="B4350" s="1" t="s">
        <v>839</v>
      </c>
      <c r="C4350" s="2">
        <v>200</v>
      </c>
      <c r="D4350" s="5" t="str">
        <f t="shared" si="67"/>
        <v/>
      </c>
      <c r="E4350" t="s">
        <v>184</v>
      </c>
    </row>
    <row r="4351" spans="1:5" ht="15.75" outlineLevel="1" x14ac:dyDescent="0.25">
      <c r="A4351" s="25">
        <f>A4350</f>
        <v>44042</v>
      </c>
      <c r="B4351" s="26" t="str">
        <f>B4350</f>
        <v>LONE STAR SYMPHONIC BAND</v>
      </c>
      <c r="C4351" s="24">
        <f>SUBTOTAL(9,C4350:C4350)</f>
        <v>200</v>
      </c>
      <c r="D4351" s="24" t="s">
        <v>1012</v>
      </c>
    </row>
    <row r="4352" spans="1:5" outlineLevel="2" x14ac:dyDescent="0.2">
      <c r="A4352" s="29">
        <v>44042</v>
      </c>
      <c r="B4352" s="1" t="s">
        <v>840</v>
      </c>
      <c r="C4352" s="2">
        <v>750</v>
      </c>
      <c r="D4352" s="5" t="str">
        <f t="shared" si="67"/>
        <v/>
      </c>
      <c r="E4352" t="s">
        <v>184</v>
      </c>
    </row>
    <row r="4353" spans="1:5" ht="15.75" outlineLevel="1" x14ac:dyDescent="0.25">
      <c r="A4353" s="25">
        <f>A4352</f>
        <v>44042</v>
      </c>
      <c r="B4353" s="26" t="str">
        <f>B4352</f>
        <v>KIDS ARTISTIC REVUE</v>
      </c>
      <c r="C4353" s="24">
        <f>SUBTOTAL(9,C4352:C4352)</f>
        <v>750</v>
      </c>
      <c r="D4353" s="24" t="s">
        <v>1012</v>
      </c>
    </row>
    <row r="4354" spans="1:5" outlineLevel="2" x14ac:dyDescent="0.2">
      <c r="A4354" s="29">
        <v>44042</v>
      </c>
      <c r="B4354" s="1" t="s">
        <v>841</v>
      </c>
      <c r="C4354" s="2">
        <v>240</v>
      </c>
      <c r="D4354" s="5" t="str">
        <f t="shared" si="67"/>
        <v/>
      </c>
      <c r="E4354" t="s">
        <v>184</v>
      </c>
    </row>
    <row r="4355" spans="1:5" ht="15.75" outlineLevel="1" x14ac:dyDescent="0.25">
      <c r="A4355" s="25">
        <f>A4354</f>
        <v>44042</v>
      </c>
      <c r="B4355" s="26" t="str">
        <f>B4354</f>
        <v>BOY SCOUTS OF AMERICA - PACK 1182</v>
      </c>
      <c r="C4355" s="24">
        <f>SUBTOTAL(9,C4354:C4354)</f>
        <v>240</v>
      </c>
      <c r="D4355" s="24" t="s">
        <v>1012</v>
      </c>
    </row>
    <row r="4356" spans="1:5" outlineLevel="2" x14ac:dyDescent="0.2">
      <c r="A4356" s="29">
        <v>44042</v>
      </c>
      <c r="B4356" s="1" t="s">
        <v>842</v>
      </c>
      <c r="C4356" s="2">
        <v>49.5</v>
      </c>
      <c r="D4356" s="5" t="str">
        <f t="shared" si="67"/>
        <v/>
      </c>
      <c r="E4356" t="s">
        <v>313</v>
      </c>
    </row>
    <row r="4357" spans="1:5" ht="15.75" outlineLevel="1" x14ac:dyDescent="0.25">
      <c r="A4357" s="25">
        <f>A4356</f>
        <v>44042</v>
      </c>
      <c r="B4357" s="26" t="str">
        <f>B4356</f>
        <v>MICHELLE KNIGHT-TURCAN</v>
      </c>
      <c r="C4357" s="24">
        <f>SUBTOTAL(9,C4356:C4356)</f>
        <v>49.5</v>
      </c>
      <c r="D4357" s="24" t="s">
        <v>1012</v>
      </c>
    </row>
    <row r="4358" spans="1:5" outlineLevel="2" x14ac:dyDescent="0.2">
      <c r="A4358" s="29">
        <v>44042</v>
      </c>
      <c r="B4358" s="1" t="s">
        <v>484</v>
      </c>
      <c r="C4358" s="2">
        <v>15.6</v>
      </c>
      <c r="D4358" s="5" t="str">
        <f t="shared" si="67"/>
        <v/>
      </c>
      <c r="E4358" t="s">
        <v>313</v>
      </c>
    </row>
    <row r="4359" spans="1:5" ht="15.75" outlineLevel="1" x14ac:dyDescent="0.25">
      <c r="A4359" s="25">
        <f>A4358</f>
        <v>44042</v>
      </c>
      <c r="B4359" s="26" t="str">
        <f>B4358</f>
        <v>DEBORAH PHILLIPS</v>
      </c>
      <c r="C4359" s="24">
        <f>SUBTOTAL(9,C4358:C4358)</f>
        <v>15.6</v>
      </c>
      <c r="D4359" s="24" t="s">
        <v>1012</v>
      </c>
    </row>
    <row r="4360" spans="1:5" outlineLevel="2" x14ac:dyDescent="0.2">
      <c r="A4360" s="29">
        <v>44042</v>
      </c>
      <c r="B4360" s="1" t="s">
        <v>843</v>
      </c>
      <c r="C4360" s="2">
        <v>96</v>
      </c>
      <c r="D4360" s="5" t="str">
        <f t="shared" ref="D4360:D4422" si="68">IF(E4360="","TOTAL","")</f>
        <v/>
      </c>
      <c r="E4360" t="s">
        <v>313</v>
      </c>
    </row>
    <row r="4361" spans="1:5" ht="15.75" outlineLevel="1" x14ac:dyDescent="0.25">
      <c r="A4361" s="25">
        <f>A4360</f>
        <v>44042</v>
      </c>
      <c r="B4361" s="26" t="str">
        <f>B4360</f>
        <v>QING YE</v>
      </c>
      <c r="C4361" s="24">
        <f>SUBTOTAL(9,C4360:C4360)</f>
        <v>96</v>
      </c>
      <c r="D4361" s="24" t="s">
        <v>1012</v>
      </c>
    </row>
    <row r="4362" spans="1:5" outlineLevel="2" x14ac:dyDescent="0.2">
      <c r="A4362" s="29">
        <v>44042</v>
      </c>
      <c r="B4362" s="1" t="s">
        <v>844</v>
      </c>
      <c r="C4362" s="2">
        <v>83.1</v>
      </c>
      <c r="D4362" s="5" t="str">
        <f t="shared" si="68"/>
        <v/>
      </c>
      <c r="E4362" t="s">
        <v>313</v>
      </c>
    </row>
    <row r="4363" spans="1:5" ht="15.75" outlineLevel="1" x14ac:dyDescent="0.25">
      <c r="A4363" s="25">
        <f>A4362</f>
        <v>44042</v>
      </c>
      <c r="B4363" s="26" t="str">
        <f>B4362</f>
        <v>SUSAN LEE</v>
      </c>
      <c r="C4363" s="24">
        <f>SUBTOTAL(9,C4362:C4362)</f>
        <v>83.1</v>
      </c>
      <c r="D4363" s="24" t="s">
        <v>1012</v>
      </c>
    </row>
    <row r="4364" spans="1:5" outlineLevel="2" x14ac:dyDescent="0.2">
      <c r="A4364" s="29">
        <v>44042</v>
      </c>
      <c r="B4364" s="1" t="s">
        <v>845</v>
      </c>
      <c r="C4364" s="2">
        <v>4.5</v>
      </c>
      <c r="D4364" s="5" t="str">
        <f t="shared" si="68"/>
        <v/>
      </c>
      <c r="E4364" t="s">
        <v>313</v>
      </c>
    </row>
    <row r="4365" spans="1:5" ht="15.75" outlineLevel="1" x14ac:dyDescent="0.25">
      <c r="A4365" s="25">
        <f>A4364</f>
        <v>44042</v>
      </c>
      <c r="B4365" s="26" t="str">
        <f>B4364</f>
        <v>JENNIFER YOUNG</v>
      </c>
      <c r="C4365" s="24">
        <f>SUBTOTAL(9,C4364:C4364)</f>
        <v>4.5</v>
      </c>
      <c r="D4365" s="24" t="s">
        <v>1012</v>
      </c>
    </row>
    <row r="4366" spans="1:5" outlineLevel="2" x14ac:dyDescent="0.2">
      <c r="A4366" s="29">
        <v>44042</v>
      </c>
      <c r="B4366" s="1" t="s">
        <v>846</v>
      </c>
      <c r="C4366" s="2">
        <v>46.25</v>
      </c>
      <c r="D4366" s="5" t="str">
        <f t="shared" si="68"/>
        <v/>
      </c>
      <c r="E4366" t="s">
        <v>313</v>
      </c>
    </row>
    <row r="4367" spans="1:5" ht="15.75" outlineLevel="1" x14ac:dyDescent="0.25">
      <c r="A4367" s="25">
        <f>A4366</f>
        <v>44042</v>
      </c>
      <c r="B4367" s="26" t="str">
        <f>B4366</f>
        <v>SVETLANA COURTNEY</v>
      </c>
      <c r="C4367" s="24">
        <f>SUBTOTAL(9,C4366:C4366)</f>
        <v>46.25</v>
      </c>
      <c r="D4367" s="24" t="s">
        <v>1012</v>
      </c>
    </row>
    <row r="4368" spans="1:5" outlineLevel="2" x14ac:dyDescent="0.2">
      <c r="A4368" s="29">
        <v>44042</v>
      </c>
      <c r="B4368" s="1" t="s">
        <v>847</v>
      </c>
      <c r="C4368" s="2">
        <v>93.2</v>
      </c>
      <c r="D4368" s="5" t="str">
        <f t="shared" si="68"/>
        <v/>
      </c>
      <c r="E4368" t="s">
        <v>313</v>
      </c>
    </row>
    <row r="4369" spans="1:5" ht="15.75" outlineLevel="1" x14ac:dyDescent="0.25">
      <c r="A4369" s="25">
        <f>A4368</f>
        <v>44042</v>
      </c>
      <c r="B4369" s="26" t="str">
        <f>B4368</f>
        <v>WANDA HOOKER</v>
      </c>
      <c r="C4369" s="24">
        <f>SUBTOTAL(9,C4368:C4368)</f>
        <v>93.2</v>
      </c>
      <c r="D4369" s="24" t="s">
        <v>1012</v>
      </c>
    </row>
    <row r="4370" spans="1:5" outlineLevel="2" x14ac:dyDescent="0.2">
      <c r="A4370" s="29">
        <v>44042</v>
      </c>
      <c r="B4370" s="1" t="s">
        <v>848</v>
      </c>
      <c r="C4370" s="2">
        <v>49.5</v>
      </c>
      <c r="D4370" s="5" t="str">
        <f t="shared" si="68"/>
        <v/>
      </c>
      <c r="E4370" t="s">
        <v>313</v>
      </c>
    </row>
    <row r="4371" spans="1:5" ht="15.75" outlineLevel="1" x14ac:dyDescent="0.25">
      <c r="A4371" s="25">
        <f>A4370</f>
        <v>44042</v>
      </c>
      <c r="B4371" s="26" t="str">
        <f>B4370</f>
        <v>BRENDA FISHER</v>
      </c>
      <c r="C4371" s="24">
        <f>SUBTOTAL(9,C4370:C4370)</f>
        <v>49.5</v>
      </c>
      <c r="D4371" s="24" t="s">
        <v>1012</v>
      </c>
    </row>
    <row r="4372" spans="1:5" outlineLevel="2" x14ac:dyDescent="0.2">
      <c r="A4372" s="29">
        <v>44042</v>
      </c>
      <c r="B4372" s="1" t="s">
        <v>849</v>
      </c>
      <c r="C4372" s="2">
        <v>205.43</v>
      </c>
      <c r="D4372" s="5" t="str">
        <f t="shared" si="68"/>
        <v/>
      </c>
      <c r="E4372" t="s">
        <v>313</v>
      </c>
    </row>
    <row r="4373" spans="1:5" ht="15.75" outlineLevel="1" x14ac:dyDescent="0.25">
      <c r="A4373" s="25">
        <f>A4372</f>
        <v>44042</v>
      </c>
      <c r="B4373" s="26" t="str">
        <f>B4372</f>
        <v>ADETUTU BODUNDE</v>
      </c>
      <c r="C4373" s="24">
        <f>SUBTOTAL(9,C4372:C4372)</f>
        <v>205.43</v>
      </c>
      <c r="D4373" s="24" t="s">
        <v>1012</v>
      </c>
    </row>
    <row r="4374" spans="1:5" outlineLevel="2" x14ac:dyDescent="0.2">
      <c r="A4374" s="29">
        <v>44042</v>
      </c>
      <c r="B4374" s="1" t="s">
        <v>850</v>
      </c>
      <c r="C4374" s="2">
        <v>44.3</v>
      </c>
      <c r="D4374" s="5" t="str">
        <f t="shared" si="68"/>
        <v/>
      </c>
      <c r="E4374" t="s">
        <v>313</v>
      </c>
    </row>
    <row r="4375" spans="1:5" ht="15.75" outlineLevel="1" x14ac:dyDescent="0.25">
      <c r="A4375" s="25">
        <f>A4374</f>
        <v>44042</v>
      </c>
      <c r="B4375" s="26" t="str">
        <f>B4374</f>
        <v>CARRIE SANGUINETTI</v>
      </c>
      <c r="C4375" s="24">
        <f>SUBTOTAL(9,C4374:C4374)</f>
        <v>44.3</v>
      </c>
      <c r="D4375" s="24" t="s">
        <v>1012</v>
      </c>
    </row>
    <row r="4376" spans="1:5" outlineLevel="2" x14ac:dyDescent="0.2">
      <c r="A4376" s="29">
        <v>44042</v>
      </c>
      <c r="B4376" s="1" t="s">
        <v>485</v>
      </c>
      <c r="C4376" s="2">
        <v>89</v>
      </c>
      <c r="D4376" s="5" t="str">
        <f t="shared" si="68"/>
        <v/>
      </c>
      <c r="E4376" t="s">
        <v>313</v>
      </c>
    </row>
    <row r="4377" spans="1:5" ht="15.75" outlineLevel="1" x14ac:dyDescent="0.25">
      <c r="A4377" s="25">
        <f>A4376</f>
        <v>44042</v>
      </c>
      <c r="B4377" s="26" t="str">
        <f>B4376</f>
        <v>ERICA BRASSEUX</v>
      </c>
      <c r="C4377" s="24">
        <f>SUBTOTAL(9,C4376:C4376)</f>
        <v>89</v>
      </c>
      <c r="D4377" s="24" t="s">
        <v>1012</v>
      </c>
    </row>
    <row r="4378" spans="1:5" outlineLevel="2" x14ac:dyDescent="0.2">
      <c r="A4378" s="29">
        <v>44042</v>
      </c>
      <c r="B4378" s="1" t="s">
        <v>851</v>
      </c>
      <c r="C4378" s="2">
        <v>111</v>
      </c>
      <c r="D4378" s="5" t="str">
        <f t="shared" si="68"/>
        <v/>
      </c>
      <c r="E4378" t="s">
        <v>313</v>
      </c>
    </row>
    <row r="4379" spans="1:5" ht="15.75" outlineLevel="1" x14ac:dyDescent="0.25">
      <c r="A4379" s="25">
        <f>A4378</f>
        <v>44042</v>
      </c>
      <c r="B4379" s="26" t="str">
        <f>B4378</f>
        <v>ELAINE CAMPBELL</v>
      </c>
      <c r="C4379" s="24">
        <f>SUBTOTAL(9,C4378:C4378)</f>
        <v>111</v>
      </c>
      <c r="D4379" s="24" t="s">
        <v>1012</v>
      </c>
    </row>
    <row r="4380" spans="1:5" outlineLevel="2" x14ac:dyDescent="0.2">
      <c r="A4380" s="29">
        <v>44042</v>
      </c>
      <c r="B4380" s="1" t="s">
        <v>852</v>
      </c>
      <c r="C4380" s="2">
        <v>6.7</v>
      </c>
      <c r="D4380" s="5" t="str">
        <f t="shared" si="68"/>
        <v/>
      </c>
      <c r="E4380" t="s">
        <v>313</v>
      </c>
    </row>
    <row r="4381" spans="1:5" ht="15.75" outlineLevel="1" x14ac:dyDescent="0.25">
      <c r="A4381" s="25">
        <f>A4380</f>
        <v>44042</v>
      </c>
      <c r="B4381" s="26" t="str">
        <f>B4380</f>
        <v>DAN TAIT</v>
      </c>
      <c r="C4381" s="24">
        <f>SUBTOTAL(9,C4380:C4380)</f>
        <v>6.7</v>
      </c>
      <c r="D4381" s="24" t="s">
        <v>1012</v>
      </c>
    </row>
    <row r="4382" spans="1:5" outlineLevel="2" x14ac:dyDescent="0.2">
      <c r="A4382" s="29">
        <v>44042</v>
      </c>
      <c r="B4382" s="1" t="s">
        <v>853</v>
      </c>
      <c r="C4382" s="2">
        <v>53.8</v>
      </c>
      <c r="D4382" s="5" t="str">
        <f t="shared" si="68"/>
        <v/>
      </c>
      <c r="E4382" t="s">
        <v>313</v>
      </c>
    </row>
    <row r="4383" spans="1:5" ht="15.75" outlineLevel="1" x14ac:dyDescent="0.25">
      <c r="A4383" s="25">
        <f>A4382</f>
        <v>44042</v>
      </c>
      <c r="B4383" s="26" t="str">
        <f>B4382</f>
        <v>JULIA GREANEY</v>
      </c>
      <c r="C4383" s="24">
        <f>SUBTOTAL(9,C4382:C4382)</f>
        <v>53.8</v>
      </c>
      <c r="D4383" s="24" t="s">
        <v>1012</v>
      </c>
    </row>
    <row r="4384" spans="1:5" outlineLevel="2" x14ac:dyDescent="0.2">
      <c r="A4384" s="29">
        <v>44042</v>
      </c>
      <c r="B4384" s="1" t="s">
        <v>854</v>
      </c>
      <c r="C4384" s="2">
        <v>27.5</v>
      </c>
      <c r="D4384" s="5" t="str">
        <f t="shared" si="68"/>
        <v/>
      </c>
      <c r="E4384" t="s">
        <v>313</v>
      </c>
    </row>
    <row r="4385" spans="1:5" ht="15.75" outlineLevel="1" x14ac:dyDescent="0.25">
      <c r="A4385" s="25">
        <f>A4384</f>
        <v>44042</v>
      </c>
      <c r="B4385" s="26" t="str">
        <f>B4384</f>
        <v>CARRIE BOWMAN</v>
      </c>
      <c r="C4385" s="24">
        <f>SUBTOTAL(9,C4384:C4384)</f>
        <v>27.5</v>
      </c>
      <c r="D4385" s="24" t="s">
        <v>1012</v>
      </c>
    </row>
    <row r="4386" spans="1:5" outlineLevel="2" x14ac:dyDescent="0.2">
      <c r="A4386" s="29">
        <v>44042</v>
      </c>
      <c r="B4386" s="1" t="s">
        <v>855</v>
      </c>
      <c r="C4386" s="2">
        <v>50</v>
      </c>
      <c r="D4386" s="5" t="str">
        <f t="shared" si="68"/>
        <v/>
      </c>
      <c r="E4386" t="s">
        <v>313</v>
      </c>
    </row>
    <row r="4387" spans="1:5" ht="15.75" outlineLevel="1" x14ac:dyDescent="0.25">
      <c r="A4387" s="25">
        <f>A4386</f>
        <v>44042</v>
      </c>
      <c r="B4387" s="26" t="str">
        <f>B4386</f>
        <v>DUSTY SANAMO</v>
      </c>
      <c r="C4387" s="24">
        <f>SUBTOTAL(9,C4386:C4386)</f>
        <v>50</v>
      </c>
      <c r="D4387" s="24" t="s">
        <v>1012</v>
      </c>
    </row>
    <row r="4388" spans="1:5" outlineLevel="2" x14ac:dyDescent="0.2">
      <c r="A4388" s="29">
        <v>44042</v>
      </c>
      <c r="B4388" s="1" t="s">
        <v>856</v>
      </c>
      <c r="C4388" s="2">
        <v>120.5</v>
      </c>
      <c r="D4388" s="5" t="str">
        <f t="shared" si="68"/>
        <v/>
      </c>
      <c r="E4388" t="s">
        <v>313</v>
      </c>
    </row>
    <row r="4389" spans="1:5" ht="15.75" outlineLevel="1" x14ac:dyDescent="0.25">
      <c r="A4389" s="25">
        <f>A4388</f>
        <v>44042</v>
      </c>
      <c r="B4389" s="26" t="str">
        <f>B4388</f>
        <v>BRENDA MEZA</v>
      </c>
      <c r="C4389" s="24">
        <f>SUBTOTAL(9,C4388:C4388)</f>
        <v>120.5</v>
      </c>
      <c r="D4389" s="24" t="s">
        <v>1012</v>
      </c>
    </row>
    <row r="4390" spans="1:5" outlineLevel="2" x14ac:dyDescent="0.2">
      <c r="A4390" s="29">
        <v>44042</v>
      </c>
      <c r="B4390" s="1" t="s">
        <v>857</v>
      </c>
      <c r="C4390" s="2">
        <v>28.75</v>
      </c>
      <c r="D4390" s="5" t="str">
        <f t="shared" si="68"/>
        <v/>
      </c>
      <c r="E4390" t="s">
        <v>313</v>
      </c>
    </row>
    <row r="4391" spans="1:5" ht="15.75" outlineLevel="1" x14ac:dyDescent="0.25">
      <c r="A4391" s="25">
        <f>A4390</f>
        <v>44042</v>
      </c>
      <c r="B4391" s="26" t="str">
        <f>B4390</f>
        <v>CHERYL SCHILLING</v>
      </c>
      <c r="C4391" s="24">
        <f>SUBTOTAL(9,C4390:C4390)</f>
        <v>28.75</v>
      </c>
      <c r="D4391" s="24" t="s">
        <v>1012</v>
      </c>
    </row>
    <row r="4392" spans="1:5" outlineLevel="2" x14ac:dyDescent="0.2">
      <c r="A4392" s="29">
        <v>44042</v>
      </c>
      <c r="B4392" s="1" t="s">
        <v>858</v>
      </c>
      <c r="C4392" s="2">
        <v>18.75</v>
      </c>
      <c r="D4392" s="5" t="str">
        <f t="shared" si="68"/>
        <v/>
      </c>
      <c r="E4392" t="s">
        <v>313</v>
      </c>
    </row>
    <row r="4393" spans="1:5" ht="15.75" outlineLevel="1" x14ac:dyDescent="0.25">
      <c r="A4393" s="25">
        <f>A4392</f>
        <v>44042</v>
      </c>
      <c r="B4393" s="26" t="str">
        <f>B4392</f>
        <v>CEZARY KULBICKI</v>
      </c>
      <c r="C4393" s="24">
        <f>SUBTOTAL(9,C4392:C4392)</f>
        <v>18.75</v>
      </c>
      <c r="D4393" s="24" t="s">
        <v>1012</v>
      </c>
    </row>
    <row r="4394" spans="1:5" outlineLevel="2" x14ac:dyDescent="0.2">
      <c r="A4394" s="29">
        <v>44042</v>
      </c>
      <c r="B4394" s="1" t="s">
        <v>859</v>
      </c>
      <c r="C4394" s="2">
        <v>14.2</v>
      </c>
      <c r="D4394" s="5" t="str">
        <f t="shared" si="68"/>
        <v/>
      </c>
      <c r="E4394" t="s">
        <v>313</v>
      </c>
    </row>
    <row r="4395" spans="1:5" ht="15.75" outlineLevel="1" x14ac:dyDescent="0.25">
      <c r="A4395" s="25">
        <f>A4394</f>
        <v>44042</v>
      </c>
      <c r="B4395" s="26" t="str">
        <f>B4394</f>
        <v>ALEX COCHRAN</v>
      </c>
      <c r="C4395" s="24">
        <f>SUBTOTAL(9,C4394:C4394)</f>
        <v>14.2</v>
      </c>
      <c r="D4395" s="24" t="s">
        <v>1012</v>
      </c>
    </row>
    <row r="4396" spans="1:5" outlineLevel="2" x14ac:dyDescent="0.2">
      <c r="A4396" s="29">
        <v>44042</v>
      </c>
      <c r="B4396" s="1" t="s">
        <v>860</v>
      </c>
      <c r="C4396" s="2">
        <v>60.5</v>
      </c>
      <c r="D4396" s="5" t="str">
        <f t="shared" si="68"/>
        <v/>
      </c>
      <c r="E4396" t="s">
        <v>313</v>
      </c>
    </row>
    <row r="4397" spans="1:5" ht="15.75" outlineLevel="1" x14ac:dyDescent="0.25">
      <c r="A4397" s="25">
        <f>A4396</f>
        <v>44042</v>
      </c>
      <c r="B4397" s="26" t="str">
        <f>B4396</f>
        <v>HANGWEN LIANG</v>
      </c>
      <c r="C4397" s="24">
        <f>SUBTOTAL(9,C4396:C4396)</f>
        <v>60.5</v>
      </c>
      <c r="D4397" s="24" t="s">
        <v>1012</v>
      </c>
    </row>
    <row r="4398" spans="1:5" outlineLevel="2" x14ac:dyDescent="0.2">
      <c r="A4398" s="29">
        <v>44042</v>
      </c>
      <c r="B4398" s="1" t="s">
        <v>861</v>
      </c>
      <c r="C4398" s="2">
        <v>1.25</v>
      </c>
      <c r="D4398" s="5" t="str">
        <f t="shared" si="68"/>
        <v/>
      </c>
      <c r="E4398" t="s">
        <v>313</v>
      </c>
    </row>
    <row r="4399" spans="1:5" ht="15.75" outlineLevel="1" x14ac:dyDescent="0.25">
      <c r="A4399" s="25">
        <f>A4398</f>
        <v>44042</v>
      </c>
      <c r="B4399" s="26" t="str">
        <f>B4398</f>
        <v>YE WANG</v>
      </c>
      <c r="C4399" s="24">
        <f>SUBTOTAL(9,C4398:C4398)</f>
        <v>1.25</v>
      </c>
      <c r="D4399" s="24" t="s">
        <v>1012</v>
      </c>
    </row>
    <row r="4400" spans="1:5" outlineLevel="2" x14ac:dyDescent="0.2">
      <c r="A4400" s="29">
        <v>44042</v>
      </c>
      <c r="B4400" s="1" t="s">
        <v>862</v>
      </c>
      <c r="C4400" s="2">
        <v>27.3</v>
      </c>
      <c r="D4400" s="5" t="str">
        <f t="shared" si="68"/>
        <v/>
      </c>
      <c r="E4400" t="s">
        <v>313</v>
      </c>
    </row>
    <row r="4401" spans="1:5" ht="15.75" outlineLevel="1" x14ac:dyDescent="0.25">
      <c r="A4401" s="25">
        <f>A4400</f>
        <v>44042</v>
      </c>
      <c r="B4401" s="26" t="str">
        <f>B4400</f>
        <v>GENEVIEVE ORLOWSKY</v>
      </c>
      <c r="C4401" s="24">
        <f>SUBTOTAL(9,C4400:C4400)</f>
        <v>27.3</v>
      </c>
      <c r="D4401" s="24" t="s">
        <v>1012</v>
      </c>
    </row>
    <row r="4402" spans="1:5" outlineLevel="2" x14ac:dyDescent="0.2">
      <c r="A4402" s="29">
        <v>44042</v>
      </c>
      <c r="B4402" s="1" t="s">
        <v>863</v>
      </c>
      <c r="C4402" s="2">
        <v>34.049999999999997</v>
      </c>
      <c r="D4402" s="5" t="str">
        <f t="shared" si="68"/>
        <v/>
      </c>
      <c r="E4402" t="s">
        <v>313</v>
      </c>
    </row>
    <row r="4403" spans="1:5" ht="15.75" outlineLevel="1" x14ac:dyDescent="0.25">
      <c r="A4403" s="25">
        <f>A4402</f>
        <v>44042</v>
      </c>
      <c r="B4403" s="26" t="str">
        <f>B4402</f>
        <v>GLENDA KRUGER</v>
      </c>
      <c r="C4403" s="24">
        <f>SUBTOTAL(9,C4402:C4402)</f>
        <v>34.049999999999997</v>
      </c>
      <c r="D4403" s="24" t="s">
        <v>1012</v>
      </c>
    </row>
    <row r="4404" spans="1:5" outlineLevel="2" x14ac:dyDescent="0.2">
      <c r="A4404" s="29">
        <v>44042</v>
      </c>
      <c r="B4404" s="1" t="s">
        <v>864</v>
      </c>
      <c r="C4404" s="2">
        <v>46.25</v>
      </c>
      <c r="D4404" s="5" t="str">
        <f t="shared" si="68"/>
        <v/>
      </c>
      <c r="E4404" t="s">
        <v>313</v>
      </c>
    </row>
    <row r="4405" spans="1:5" ht="15.75" outlineLevel="1" x14ac:dyDescent="0.25">
      <c r="A4405" s="25">
        <f>A4404</f>
        <v>44042</v>
      </c>
      <c r="B4405" s="26" t="str">
        <f>B4404</f>
        <v>KEIKO DAVIDSON</v>
      </c>
      <c r="C4405" s="24">
        <f>SUBTOTAL(9,C4404:C4404)</f>
        <v>46.25</v>
      </c>
      <c r="D4405" s="24" t="s">
        <v>1012</v>
      </c>
    </row>
    <row r="4406" spans="1:5" outlineLevel="2" x14ac:dyDescent="0.2">
      <c r="A4406" s="29">
        <v>44042</v>
      </c>
      <c r="B4406" s="1" t="s">
        <v>865</v>
      </c>
      <c r="C4406" s="2">
        <v>5.5</v>
      </c>
      <c r="D4406" s="5" t="str">
        <f t="shared" si="68"/>
        <v/>
      </c>
      <c r="E4406" t="s">
        <v>313</v>
      </c>
    </row>
    <row r="4407" spans="1:5" ht="15.75" outlineLevel="1" x14ac:dyDescent="0.25">
      <c r="A4407" s="25">
        <f>A4406</f>
        <v>44042</v>
      </c>
      <c r="B4407" s="26" t="str">
        <f>B4406</f>
        <v>WILHELMINA HO</v>
      </c>
      <c r="C4407" s="24">
        <f>SUBTOTAL(9,C4406:C4406)</f>
        <v>5.5</v>
      </c>
      <c r="D4407" s="24" t="s">
        <v>1012</v>
      </c>
    </row>
    <row r="4408" spans="1:5" outlineLevel="2" x14ac:dyDescent="0.2">
      <c r="A4408" s="29">
        <v>44042</v>
      </c>
      <c r="B4408" s="1" t="s">
        <v>866</v>
      </c>
      <c r="C4408" s="2">
        <v>16.5</v>
      </c>
      <c r="D4408" s="5" t="str">
        <f t="shared" si="68"/>
        <v/>
      </c>
      <c r="E4408" t="s">
        <v>313</v>
      </c>
    </row>
    <row r="4409" spans="1:5" ht="15.75" outlineLevel="1" x14ac:dyDescent="0.25">
      <c r="A4409" s="25">
        <f>A4408</f>
        <v>44042</v>
      </c>
      <c r="B4409" s="26" t="str">
        <f>B4408</f>
        <v>FERNANDO TAMEZ</v>
      </c>
      <c r="C4409" s="24">
        <f>SUBTOTAL(9,C4408:C4408)</f>
        <v>16.5</v>
      </c>
      <c r="D4409" s="24" t="s">
        <v>1012</v>
      </c>
    </row>
    <row r="4410" spans="1:5" outlineLevel="2" x14ac:dyDescent="0.2">
      <c r="A4410" s="29">
        <v>44042</v>
      </c>
      <c r="B4410" s="1" t="s">
        <v>867</v>
      </c>
      <c r="C4410" s="2">
        <v>20.64</v>
      </c>
      <c r="D4410" s="5" t="str">
        <f t="shared" si="68"/>
        <v/>
      </c>
      <c r="E4410" t="s">
        <v>313</v>
      </c>
    </row>
    <row r="4411" spans="1:5" ht="15.75" outlineLevel="1" x14ac:dyDescent="0.25">
      <c r="A4411" s="25">
        <f>A4410</f>
        <v>44042</v>
      </c>
      <c r="B4411" s="26" t="str">
        <f>B4410</f>
        <v>CHERLYN GARRETT</v>
      </c>
      <c r="C4411" s="24">
        <f>SUBTOTAL(9,C4410:C4410)</f>
        <v>20.64</v>
      </c>
      <c r="D4411" s="24" t="s">
        <v>1012</v>
      </c>
    </row>
    <row r="4412" spans="1:5" outlineLevel="2" x14ac:dyDescent="0.2">
      <c r="A4412" s="29">
        <v>44042</v>
      </c>
      <c r="B4412" s="1" t="s">
        <v>868</v>
      </c>
      <c r="C4412" s="2">
        <v>11.75</v>
      </c>
      <c r="D4412" s="5" t="str">
        <f t="shared" si="68"/>
        <v/>
      </c>
      <c r="E4412" t="s">
        <v>313</v>
      </c>
    </row>
    <row r="4413" spans="1:5" ht="15.75" outlineLevel="1" x14ac:dyDescent="0.25">
      <c r="A4413" s="25">
        <f>A4412</f>
        <v>44042</v>
      </c>
      <c r="B4413" s="26" t="str">
        <f>B4412</f>
        <v>CRYSTAL GOLDING</v>
      </c>
      <c r="C4413" s="24">
        <f>SUBTOTAL(9,C4412:C4412)</f>
        <v>11.75</v>
      </c>
      <c r="D4413" s="24" t="s">
        <v>1012</v>
      </c>
    </row>
    <row r="4414" spans="1:5" outlineLevel="2" x14ac:dyDescent="0.2">
      <c r="A4414" s="29">
        <v>44042</v>
      </c>
      <c r="B4414" s="1" t="s">
        <v>869</v>
      </c>
      <c r="C4414" s="2">
        <v>3.3</v>
      </c>
      <c r="D4414" s="5" t="str">
        <f t="shared" si="68"/>
        <v/>
      </c>
      <c r="E4414" t="s">
        <v>313</v>
      </c>
    </row>
    <row r="4415" spans="1:5" ht="15.75" outlineLevel="1" x14ac:dyDescent="0.25">
      <c r="A4415" s="25">
        <f>A4414</f>
        <v>44042</v>
      </c>
      <c r="B4415" s="26" t="str">
        <f>B4414</f>
        <v>SHONICA HARRISON</v>
      </c>
      <c r="C4415" s="24">
        <f>SUBTOTAL(9,C4414:C4414)</f>
        <v>3.3</v>
      </c>
      <c r="D4415" s="24" t="s">
        <v>1012</v>
      </c>
    </row>
    <row r="4416" spans="1:5" outlineLevel="2" x14ac:dyDescent="0.2">
      <c r="A4416" s="29">
        <v>44042</v>
      </c>
      <c r="B4416" s="1" t="s">
        <v>870</v>
      </c>
      <c r="C4416" s="2">
        <v>20.5</v>
      </c>
      <c r="D4416" s="5" t="str">
        <f t="shared" si="68"/>
        <v/>
      </c>
      <c r="E4416" t="s">
        <v>313</v>
      </c>
    </row>
    <row r="4417" spans="1:5" ht="15.75" outlineLevel="1" x14ac:dyDescent="0.25">
      <c r="A4417" s="25">
        <f>A4416</f>
        <v>44042</v>
      </c>
      <c r="B4417" s="26" t="str">
        <f>B4416</f>
        <v>EDITH ABERNATHY</v>
      </c>
      <c r="C4417" s="24">
        <f>SUBTOTAL(9,C4416:C4416)</f>
        <v>20.5</v>
      </c>
      <c r="D4417" s="24" t="s">
        <v>1012</v>
      </c>
    </row>
    <row r="4418" spans="1:5" outlineLevel="2" x14ac:dyDescent="0.2">
      <c r="A4418" s="29">
        <v>44042</v>
      </c>
      <c r="B4418" s="1" t="s">
        <v>871</v>
      </c>
      <c r="C4418" s="2">
        <v>14.75</v>
      </c>
      <c r="D4418" s="5" t="str">
        <f t="shared" si="68"/>
        <v/>
      </c>
      <c r="E4418" t="s">
        <v>313</v>
      </c>
    </row>
    <row r="4419" spans="1:5" ht="15.75" outlineLevel="1" x14ac:dyDescent="0.25">
      <c r="A4419" s="25">
        <f>A4418</f>
        <v>44042</v>
      </c>
      <c r="B4419" s="26" t="str">
        <f>B4418</f>
        <v>JOHN ALVARADO</v>
      </c>
      <c r="C4419" s="24">
        <f>SUBTOTAL(9,C4418:C4418)</f>
        <v>14.75</v>
      </c>
      <c r="D4419" s="24" t="s">
        <v>1012</v>
      </c>
    </row>
    <row r="4420" spans="1:5" outlineLevel="2" x14ac:dyDescent="0.2">
      <c r="A4420" s="29">
        <v>44042</v>
      </c>
      <c r="B4420" s="1" t="s">
        <v>872</v>
      </c>
      <c r="C4420" s="2">
        <v>8.75</v>
      </c>
      <c r="D4420" s="5" t="str">
        <f t="shared" si="68"/>
        <v/>
      </c>
      <c r="E4420" t="s">
        <v>313</v>
      </c>
    </row>
    <row r="4421" spans="1:5" ht="15.75" outlineLevel="1" x14ac:dyDescent="0.25">
      <c r="A4421" s="25">
        <f>A4420</f>
        <v>44042</v>
      </c>
      <c r="B4421" s="26" t="str">
        <f>B4420</f>
        <v>CHARISSA MARKS</v>
      </c>
      <c r="C4421" s="24">
        <f>SUBTOTAL(9,C4420:C4420)</f>
        <v>8.75</v>
      </c>
      <c r="D4421" s="24" t="s">
        <v>1012</v>
      </c>
    </row>
    <row r="4422" spans="1:5" outlineLevel="2" x14ac:dyDescent="0.2">
      <c r="A4422" s="29">
        <v>44042</v>
      </c>
      <c r="B4422" s="1" t="s">
        <v>873</v>
      </c>
      <c r="C4422" s="2">
        <v>20.5</v>
      </c>
      <c r="D4422" s="5" t="str">
        <f t="shared" si="68"/>
        <v/>
      </c>
      <c r="E4422" t="s">
        <v>313</v>
      </c>
    </row>
    <row r="4423" spans="1:5" ht="15.75" outlineLevel="1" x14ac:dyDescent="0.25">
      <c r="A4423" s="25">
        <f>A4422</f>
        <v>44042</v>
      </c>
      <c r="B4423" s="26" t="str">
        <f>B4422</f>
        <v>FLAVIO DE CAIRES</v>
      </c>
      <c r="C4423" s="24">
        <f>SUBTOTAL(9,C4422:C4422)</f>
        <v>20.5</v>
      </c>
      <c r="D4423" s="24" t="s">
        <v>1012</v>
      </c>
    </row>
    <row r="4424" spans="1:5" outlineLevel="2" x14ac:dyDescent="0.2">
      <c r="A4424" s="29">
        <v>44042</v>
      </c>
      <c r="B4424" s="1" t="s">
        <v>873</v>
      </c>
      <c r="C4424" s="2">
        <v>31.75</v>
      </c>
      <c r="D4424" s="5" t="str">
        <f t="shared" ref="D4424:D4487" si="69">IF(E4424="","TOTAL","")</f>
        <v/>
      </c>
      <c r="E4424" t="s">
        <v>313</v>
      </c>
    </row>
    <row r="4425" spans="1:5" ht="15.75" outlineLevel="1" x14ac:dyDescent="0.25">
      <c r="A4425" s="25">
        <f>A4424</f>
        <v>44042</v>
      </c>
      <c r="B4425" s="26" t="str">
        <f>B4424</f>
        <v>FLAVIO DE CAIRES</v>
      </c>
      <c r="C4425" s="24">
        <f>SUBTOTAL(9,C4424:C4424)</f>
        <v>31.75</v>
      </c>
      <c r="D4425" s="24" t="s">
        <v>1012</v>
      </c>
    </row>
    <row r="4426" spans="1:5" outlineLevel="2" x14ac:dyDescent="0.2">
      <c r="A4426" s="29">
        <v>44042</v>
      </c>
      <c r="B4426" s="1" t="s">
        <v>869</v>
      </c>
      <c r="C4426" s="2">
        <v>4.9000000000000004</v>
      </c>
      <c r="D4426" s="5" t="str">
        <f t="shared" si="69"/>
        <v/>
      </c>
      <c r="E4426" t="s">
        <v>313</v>
      </c>
    </row>
    <row r="4427" spans="1:5" ht="15.75" outlineLevel="1" x14ac:dyDescent="0.25">
      <c r="A4427" s="25">
        <f>A4426</f>
        <v>44042</v>
      </c>
      <c r="B4427" s="26" t="str">
        <f>B4426</f>
        <v>SHONICA HARRISON</v>
      </c>
      <c r="C4427" s="24">
        <f>SUBTOTAL(9,C4426:C4426)</f>
        <v>4.9000000000000004</v>
      </c>
      <c r="D4427" s="24" t="s">
        <v>1012</v>
      </c>
    </row>
    <row r="4428" spans="1:5" outlineLevel="2" x14ac:dyDescent="0.2">
      <c r="A4428" s="29">
        <v>44042</v>
      </c>
      <c r="B4428" s="1" t="s">
        <v>874</v>
      </c>
      <c r="C4428" s="2">
        <v>21.55</v>
      </c>
      <c r="D4428" s="5" t="str">
        <f t="shared" si="69"/>
        <v/>
      </c>
      <c r="E4428" t="s">
        <v>313</v>
      </c>
    </row>
    <row r="4429" spans="1:5" ht="15.75" outlineLevel="1" x14ac:dyDescent="0.25">
      <c r="A4429" s="25">
        <f>A4428</f>
        <v>44042</v>
      </c>
      <c r="B4429" s="26" t="str">
        <f>B4428</f>
        <v>SAMANTHA JOHNSON</v>
      </c>
      <c r="C4429" s="24">
        <f>SUBTOTAL(9,C4428:C4428)</f>
        <v>21.55</v>
      </c>
      <c r="D4429" s="24" t="s">
        <v>1012</v>
      </c>
    </row>
    <row r="4430" spans="1:5" outlineLevel="2" x14ac:dyDescent="0.2">
      <c r="A4430" s="29">
        <v>44042</v>
      </c>
      <c r="B4430" s="1" t="s">
        <v>875</v>
      </c>
      <c r="C4430" s="2">
        <v>2.5</v>
      </c>
      <c r="D4430" s="5" t="str">
        <f t="shared" si="69"/>
        <v/>
      </c>
      <c r="E4430" t="s">
        <v>313</v>
      </c>
    </row>
    <row r="4431" spans="1:5" ht="15.75" outlineLevel="1" x14ac:dyDescent="0.25">
      <c r="A4431" s="25">
        <f>A4430</f>
        <v>44042</v>
      </c>
      <c r="B4431" s="26" t="str">
        <f>B4430</f>
        <v>MONICA REEVES</v>
      </c>
      <c r="C4431" s="24">
        <f>SUBTOTAL(9,C4430:C4430)</f>
        <v>2.5</v>
      </c>
      <c r="D4431" s="24" t="s">
        <v>1012</v>
      </c>
    </row>
    <row r="4432" spans="1:5" outlineLevel="2" x14ac:dyDescent="0.2">
      <c r="A4432" s="29">
        <v>44042</v>
      </c>
      <c r="B4432" s="1" t="s">
        <v>445</v>
      </c>
      <c r="C4432" s="2">
        <v>20.25</v>
      </c>
      <c r="D4432" s="5" t="str">
        <f t="shared" si="69"/>
        <v/>
      </c>
      <c r="E4432" t="s">
        <v>313</v>
      </c>
    </row>
    <row r="4433" spans="1:5" ht="15.75" outlineLevel="1" x14ac:dyDescent="0.25">
      <c r="A4433" s="25">
        <f>A4432</f>
        <v>44042</v>
      </c>
      <c r="B4433" s="26" t="str">
        <f>B4432</f>
        <v>JACKIE ELMORE</v>
      </c>
      <c r="C4433" s="24">
        <f>SUBTOTAL(9,C4432:C4432)</f>
        <v>20.25</v>
      </c>
      <c r="D4433" s="24" t="s">
        <v>1012</v>
      </c>
    </row>
    <row r="4434" spans="1:5" outlineLevel="2" x14ac:dyDescent="0.2">
      <c r="A4434" s="29">
        <v>44042</v>
      </c>
      <c r="B4434" s="1" t="s">
        <v>876</v>
      </c>
      <c r="C4434" s="2">
        <v>3.4</v>
      </c>
      <c r="D4434" s="5" t="str">
        <f t="shared" si="69"/>
        <v/>
      </c>
      <c r="E4434" t="s">
        <v>313</v>
      </c>
    </row>
    <row r="4435" spans="1:5" ht="15.75" outlineLevel="1" x14ac:dyDescent="0.25">
      <c r="A4435" s="25">
        <f>A4434</f>
        <v>44042</v>
      </c>
      <c r="B4435" s="26" t="str">
        <f>B4434</f>
        <v>PHI NGUYEN</v>
      </c>
      <c r="C4435" s="24">
        <f>SUBTOTAL(9,C4434:C4434)</f>
        <v>3.4</v>
      </c>
      <c r="D4435" s="24" t="s">
        <v>1012</v>
      </c>
    </row>
    <row r="4436" spans="1:5" outlineLevel="2" x14ac:dyDescent="0.2">
      <c r="A4436" s="29">
        <v>44042</v>
      </c>
      <c r="B4436" s="1" t="s">
        <v>877</v>
      </c>
      <c r="C4436" s="2">
        <v>26</v>
      </c>
      <c r="D4436" s="5" t="str">
        <f t="shared" si="69"/>
        <v/>
      </c>
      <c r="E4436" t="s">
        <v>313</v>
      </c>
    </row>
    <row r="4437" spans="1:5" ht="15.75" outlineLevel="1" x14ac:dyDescent="0.25">
      <c r="A4437" s="25">
        <f>A4436</f>
        <v>44042</v>
      </c>
      <c r="B4437" s="26" t="str">
        <f>B4436</f>
        <v>JASON WILSON</v>
      </c>
      <c r="C4437" s="24">
        <f>SUBTOTAL(9,C4436:C4436)</f>
        <v>26</v>
      </c>
      <c r="D4437" s="24" t="s">
        <v>1012</v>
      </c>
    </row>
    <row r="4438" spans="1:5" outlineLevel="2" x14ac:dyDescent="0.2">
      <c r="A4438" s="29">
        <v>44042</v>
      </c>
      <c r="B4438" s="1" t="s">
        <v>878</v>
      </c>
      <c r="C4438" s="2">
        <v>6</v>
      </c>
      <c r="D4438" s="5" t="str">
        <f t="shared" si="69"/>
        <v/>
      </c>
      <c r="E4438" t="s">
        <v>313</v>
      </c>
    </row>
    <row r="4439" spans="1:5" ht="15.75" outlineLevel="1" x14ac:dyDescent="0.25">
      <c r="A4439" s="25">
        <f>A4438</f>
        <v>44042</v>
      </c>
      <c r="B4439" s="26" t="str">
        <f>B4438</f>
        <v>ROCSHEEN WILLIMS</v>
      </c>
      <c r="C4439" s="24">
        <f>SUBTOTAL(9,C4438:C4438)</f>
        <v>6</v>
      </c>
      <c r="D4439" s="24" t="s">
        <v>1012</v>
      </c>
    </row>
    <row r="4440" spans="1:5" outlineLevel="2" x14ac:dyDescent="0.2">
      <c r="A4440" s="29">
        <v>44042</v>
      </c>
      <c r="B4440" s="1" t="s">
        <v>296</v>
      </c>
      <c r="C4440" s="2">
        <v>23355</v>
      </c>
      <c r="D4440" s="5" t="str">
        <f t="shared" si="69"/>
        <v/>
      </c>
      <c r="E4440" t="s">
        <v>71</v>
      </c>
    </row>
    <row r="4441" spans="1:5" outlineLevel="2" x14ac:dyDescent="0.2">
      <c r="A4441" s="29">
        <v>44042</v>
      </c>
      <c r="B4441" s="1" t="s">
        <v>296</v>
      </c>
      <c r="C4441" s="2">
        <v>23122</v>
      </c>
      <c r="D4441" s="5" t="str">
        <f t="shared" si="69"/>
        <v/>
      </c>
      <c r="E4441" t="s">
        <v>71</v>
      </c>
    </row>
    <row r="4442" spans="1:5" ht="15.75" outlineLevel="1" x14ac:dyDescent="0.25">
      <c r="A4442" s="25">
        <f>A4441</f>
        <v>44042</v>
      </c>
      <c r="B4442" s="26" t="str">
        <f>B4441</f>
        <v>A-BARGAIN INC</v>
      </c>
      <c r="C4442" s="24">
        <f>SUBTOTAL(9,C4440:C4441)</f>
        <v>46477</v>
      </c>
      <c r="D4442" s="24" t="s">
        <v>1012</v>
      </c>
    </row>
    <row r="4443" spans="1:5" outlineLevel="2" x14ac:dyDescent="0.2">
      <c r="A4443" s="29">
        <v>44042</v>
      </c>
      <c r="B4443" s="1" t="s">
        <v>452</v>
      </c>
      <c r="C4443" s="2">
        <v>64</v>
      </c>
      <c r="D4443" s="5" t="str">
        <f t="shared" si="69"/>
        <v/>
      </c>
      <c r="E4443" t="s">
        <v>186</v>
      </c>
    </row>
    <row r="4444" spans="1:5" outlineLevel="2" x14ac:dyDescent="0.2">
      <c r="A4444" s="29">
        <v>44042</v>
      </c>
      <c r="B4444" s="1" t="s">
        <v>452</v>
      </c>
      <c r="C4444" s="2">
        <v>54</v>
      </c>
      <c r="D4444" s="5" t="str">
        <f t="shared" si="69"/>
        <v/>
      </c>
      <c r="E4444" t="s">
        <v>186</v>
      </c>
    </row>
    <row r="4445" spans="1:5" ht="15.75" outlineLevel="1" x14ac:dyDescent="0.25">
      <c r="A4445" s="25">
        <f>A4444</f>
        <v>44042</v>
      </c>
      <c r="B4445" s="26" t="str">
        <f>B4444</f>
        <v>ABECEDARIAN ABC LLC</v>
      </c>
      <c r="C4445" s="24">
        <f>SUBTOTAL(9,C4443:C4444)</f>
        <v>118</v>
      </c>
      <c r="D4445" s="24" t="s">
        <v>1012</v>
      </c>
    </row>
    <row r="4446" spans="1:5" outlineLevel="2" x14ac:dyDescent="0.2">
      <c r="A4446" s="29">
        <v>44042</v>
      </c>
      <c r="B4446" s="1" t="s">
        <v>879</v>
      </c>
      <c r="C4446" s="2">
        <v>600</v>
      </c>
      <c r="D4446" s="5" t="str">
        <f t="shared" si="69"/>
        <v/>
      </c>
      <c r="E4446" t="s">
        <v>67</v>
      </c>
    </row>
    <row r="4447" spans="1:5" ht="15.75" outlineLevel="1" x14ac:dyDescent="0.25">
      <c r="A4447" s="25">
        <f>A4446</f>
        <v>44042</v>
      </c>
      <c r="B4447" s="26" t="str">
        <f>B4446</f>
        <v>ABER FENCE AND SUPPLY COMPANY INC</v>
      </c>
      <c r="C4447" s="24">
        <f>SUBTOTAL(9,C4446:C4446)</f>
        <v>600</v>
      </c>
      <c r="D4447" s="24" t="s">
        <v>1012</v>
      </c>
    </row>
    <row r="4448" spans="1:5" outlineLevel="2" x14ac:dyDescent="0.2">
      <c r="A4448" s="29">
        <v>44042</v>
      </c>
      <c r="B4448" s="1" t="s">
        <v>152</v>
      </c>
      <c r="C4448" s="2">
        <v>1662.5</v>
      </c>
      <c r="D4448" s="5" t="str">
        <f t="shared" si="69"/>
        <v/>
      </c>
      <c r="E4448" t="s">
        <v>80</v>
      </c>
    </row>
    <row r="4449" spans="1:5" outlineLevel="2" x14ac:dyDescent="0.2">
      <c r="A4449" s="29">
        <v>44042</v>
      </c>
      <c r="B4449" s="1" t="s">
        <v>152</v>
      </c>
      <c r="C4449" s="2">
        <v>18000.439999999999</v>
      </c>
      <c r="D4449" s="5" t="str">
        <f t="shared" si="69"/>
        <v/>
      </c>
      <c r="E4449" t="s">
        <v>80</v>
      </c>
    </row>
    <row r="4450" spans="1:5" outlineLevel="2" x14ac:dyDescent="0.2">
      <c r="A4450" s="29">
        <v>44042</v>
      </c>
      <c r="B4450" s="1" t="s">
        <v>152</v>
      </c>
      <c r="C4450" s="2">
        <v>31702.09</v>
      </c>
      <c r="D4450" s="5" t="str">
        <f t="shared" si="69"/>
        <v/>
      </c>
      <c r="E4450" t="s">
        <v>80</v>
      </c>
    </row>
    <row r="4451" spans="1:5" outlineLevel="2" x14ac:dyDescent="0.2">
      <c r="A4451" s="29">
        <v>44042</v>
      </c>
      <c r="B4451" s="1" t="s">
        <v>152</v>
      </c>
      <c r="C4451" s="2">
        <v>2090</v>
      </c>
      <c r="D4451" s="5" t="str">
        <f t="shared" si="69"/>
        <v/>
      </c>
      <c r="E4451" t="s">
        <v>80</v>
      </c>
    </row>
    <row r="4452" spans="1:5" outlineLevel="2" x14ac:dyDescent="0.2">
      <c r="A4452" s="29">
        <v>44042</v>
      </c>
      <c r="B4452" s="1" t="s">
        <v>152</v>
      </c>
      <c r="C4452" s="2">
        <v>11697</v>
      </c>
      <c r="D4452" s="5" t="str">
        <f t="shared" si="69"/>
        <v/>
      </c>
      <c r="E4452" t="s">
        <v>80</v>
      </c>
    </row>
    <row r="4453" spans="1:5" outlineLevel="2" x14ac:dyDescent="0.2">
      <c r="A4453" s="29">
        <v>44042</v>
      </c>
      <c r="B4453" s="1" t="s">
        <v>152</v>
      </c>
      <c r="C4453" s="2">
        <v>1662.5</v>
      </c>
      <c r="D4453" s="5" t="str">
        <f t="shared" si="69"/>
        <v/>
      </c>
      <c r="E4453" t="s">
        <v>80</v>
      </c>
    </row>
    <row r="4454" spans="1:5" outlineLevel="2" x14ac:dyDescent="0.2">
      <c r="A4454" s="29">
        <v>44042</v>
      </c>
      <c r="B4454" s="1" t="s">
        <v>152</v>
      </c>
      <c r="C4454" s="2">
        <v>9540.3799999999992</v>
      </c>
      <c r="D4454" s="5" t="str">
        <f t="shared" si="69"/>
        <v/>
      </c>
      <c r="E4454" t="s">
        <v>80</v>
      </c>
    </row>
    <row r="4455" spans="1:5" outlineLevel="2" x14ac:dyDescent="0.2">
      <c r="A4455" s="29">
        <v>44042</v>
      </c>
      <c r="B4455" s="1" t="s">
        <v>152</v>
      </c>
      <c r="C4455" s="2">
        <v>1919</v>
      </c>
      <c r="D4455" s="5" t="str">
        <f t="shared" si="69"/>
        <v/>
      </c>
      <c r="E4455" t="s">
        <v>80</v>
      </c>
    </row>
    <row r="4456" spans="1:5" outlineLevel="2" x14ac:dyDescent="0.2">
      <c r="A4456" s="29">
        <v>44042</v>
      </c>
      <c r="B4456" s="1" t="s">
        <v>152</v>
      </c>
      <c r="C4456" s="2">
        <v>2090</v>
      </c>
      <c r="D4456" s="5" t="str">
        <f t="shared" si="69"/>
        <v/>
      </c>
      <c r="E4456" t="s">
        <v>80</v>
      </c>
    </row>
    <row r="4457" spans="1:5" outlineLevel="2" x14ac:dyDescent="0.2">
      <c r="A4457" s="29">
        <v>44042</v>
      </c>
      <c r="B4457" s="1" t="s">
        <v>152</v>
      </c>
      <c r="C4457" s="2">
        <v>2090</v>
      </c>
      <c r="D4457" s="5" t="str">
        <f t="shared" si="69"/>
        <v/>
      </c>
      <c r="E4457" t="s">
        <v>80</v>
      </c>
    </row>
    <row r="4458" spans="1:5" outlineLevel="2" x14ac:dyDescent="0.2">
      <c r="A4458" s="29">
        <v>44042</v>
      </c>
      <c r="B4458" s="1" t="s">
        <v>152</v>
      </c>
      <c r="C4458" s="2">
        <v>2004.5</v>
      </c>
      <c r="D4458" s="5" t="str">
        <f t="shared" si="69"/>
        <v/>
      </c>
      <c r="E4458" t="s">
        <v>80</v>
      </c>
    </row>
    <row r="4459" spans="1:5" outlineLevel="2" x14ac:dyDescent="0.2">
      <c r="A4459" s="29">
        <v>44042</v>
      </c>
      <c r="B4459" s="1" t="s">
        <v>152</v>
      </c>
      <c r="C4459" s="2">
        <v>6414.66</v>
      </c>
      <c r="D4459" s="5" t="str">
        <f t="shared" si="69"/>
        <v/>
      </c>
      <c r="E4459" t="s">
        <v>80</v>
      </c>
    </row>
    <row r="4460" spans="1:5" outlineLevel="2" x14ac:dyDescent="0.2">
      <c r="A4460" s="29">
        <v>44042</v>
      </c>
      <c r="B4460" s="1" t="s">
        <v>152</v>
      </c>
      <c r="C4460" s="2">
        <v>18431.89</v>
      </c>
      <c r="D4460" s="5" t="str">
        <f t="shared" si="69"/>
        <v/>
      </c>
      <c r="E4460" t="s">
        <v>80</v>
      </c>
    </row>
    <row r="4461" spans="1:5" outlineLevel="2" x14ac:dyDescent="0.2">
      <c r="A4461" s="29">
        <v>44042</v>
      </c>
      <c r="B4461" s="1" t="s">
        <v>152</v>
      </c>
      <c r="C4461" s="2">
        <v>1662.5</v>
      </c>
      <c r="D4461" s="5" t="str">
        <f t="shared" si="69"/>
        <v/>
      </c>
      <c r="E4461" t="s">
        <v>80</v>
      </c>
    </row>
    <row r="4462" spans="1:5" outlineLevel="2" x14ac:dyDescent="0.2">
      <c r="A4462" s="29">
        <v>44042</v>
      </c>
      <c r="B4462" s="1" t="s">
        <v>152</v>
      </c>
      <c r="C4462" s="2">
        <v>2004.5</v>
      </c>
      <c r="D4462" s="5" t="str">
        <f t="shared" si="69"/>
        <v/>
      </c>
      <c r="E4462" t="s">
        <v>80</v>
      </c>
    </row>
    <row r="4463" spans="1:5" outlineLevel="2" x14ac:dyDescent="0.2">
      <c r="A4463" s="29">
        <v>44042</v>
      </c>
      <c r="B4463" s="1" t="s">
        <v>152</v>
      </c>
      <c r="C4463" s="2">
        <v>3169.24</v>
      </c>
      <c r="D4463" s="5" t="str">
        <f t="shared" si="69"/>
        <v/>
      </c>
      <c r="E4463" t="s">
        <v>80</v>
      </c>
    </row>
    <row r="4464" spans="1:5" outlineLevel="2" x14ac:dyDescent="0.2">
      <c r="A4464" s="29">
        <v>44042</v>
      </c>
      <c r="B4464" s="1" t="s">
        <v>152</v>
      </c>
      <c r="C4464" s="2">
        <v>2004.5</v>
      </c>
      <c r="D4464" s="5" t="str">
        <f t="shared" si="69"/>
        <v/>
      </c>
      <c r="E4464" t="s">
        <v>80</v>
      </c>
    </row>
    <row r="4465" spans="1:5" outlineLevel="2" x14ac:dyDescent="0.2">
      <c r="A4465" s="29">
        <v>44042</v>
      </c>
      <c r="B4465" s="1" t="s">
        <v>152</v>
      </c>
      <c r="C4465" s="2">
        <v>2261</v>
      </c>
      <c r="D4465" s="5" t="str">
        <f t="shared" si="69"/>
        <v/>
      </c>
      <c r="E4465" t="s">
        <v>80</v>
      </c>
    </row>
    <row r="4466" spans="1:5" outlineLevel="2" x14ac:dyDescent="0.2">
      <c r="A4466" s="29">
        <v>44042</v>
      </c>
      <c r="B4466" s="1" t="s">
        <v>152</v>
      </c>
      <c r="C4466" s="2">
        <v>3183.05</v>
      </c>
      <c r="D4466" s="5" t="str">
        <f t="shared" si="69"/>
        <v/>
      </c>
      <c r="E4466" t="s">
        <v>80</v>
      </c>
    </row>
    <row r="4467" spans="1:5" outlineLevel="2" x14ac:dyDescent="0.2">
      <c r="A4467" s="29">
        <v>44042</v>
      </c>
      <c r="B4467" s="1" t="s">
        <v>152</v>
      </c>
      <c r="C4467" s="2">
        <v>2004.5</v>
      </c>
      <c r="D4467" s="5" t="str">
        <f t="shared" si="69"/>
        <v/>
      </c>
      <c r="E4467" t="s">
        <v>80</v>
      </c>
    </row>
    <row r="4468" spans="1:5" outlineLevel="2" x14ac:dyDescent="0.2">
      <c r="A4468" s="29">
        <v>44042</v>
      </c>
      <c r="B4468" s="1" t="s">
        <v>152</v>
      </c>
      <c r="C4468" s="2">
        <v>135078.45000000001</v>
      </c>
      <c r="D4468" s="5" t="str">
        <f t="shared" si="69"/>
        <v/>
      </c>
      <c r="E4468" t="s">
        <v>80</v>
      </c>
    </row>
    <row r="4469" spans="1:5" outlineLevel="2" x14ac:dyDescent="0.2">
      <c r="A4469" s="29">
        <v>44042</v>
      </c>
      <c r="B4469" s="1" t="s">
        <v>152</v>
      </c>
      <c r="C4469" s="2">
        <v>121985.82</v>
      </c>
      <c r="D4469" s="5" t="str">
        <f t="shared" si="69"/>
        <v/>
      </c>
      <c r="E4469" t="s">
        <v>80</v>
      </c>
    </row>
    <row r="4470" spans="1:5" outlineLevel="2" x14ac:dyDescent="0.2">
      <c r="A4470" s="29">
        <v>44042</v>
      </c>
      <c r="B4470" s="1" t="s">
        <v>152</v>
      </c>
      <c r="C4470" s="2">
        <v>29547.599999999999</v>
      </c>
      <c r="D4470" s="5" t="str">
        <f t="shared" si="69"/>
        <v/>
      </c>
      <c r="E4470" t="s">
        <v>80</v>
      </c>
    </row>
    <row r="4471" spans="1:5" outlineLevel="2" x14ac:dyDescent="0.2">
      <c r="A4471" s="29">
        <v>44042</v>
      </c>
      <c r="B4471" s="1" t="s">
        <v>152</v>
      </c>
      <c r="C4471" s="2">
        <v>88474.19</v>
      </c>
      <c r="D4471" s="5" t="str">
        <f t="shared" si="69"/>
        <v/>
      </c>
      <c r="E4471" t="s">
        <v>80</v>
      </c>
    </row>
    <row r="4472" spans="1:5" outlineLevel="2" x14ac:dyDescent="0.2">
      <c r="A4472" s="29">
        <v>44042</v>
      </c>
      <c r="B4472" s="1" t="s">
        <v>152</v>
      </c>
      <c r="C4472" s="2">
        <v>157687.66</v>
      </c>
      <c r="D4472" s="5" t="str">
        <f t="shared" si="69"/>
        <v/>
      </c>
      <c r="E4472" t="s">
        <v>80</v>
      </c>
    </row>
    <row r="4473" spans="1:5" ht="15.75" outlineLevel="1" x14ac:dyDescent="0.25">
      <c r="A4473" s="25">
        <f>A4472</f>
        <v>44042</v>
      </c>
      <c r="B4473" s="26" t="str">
        <f>B4472</f>
        <v>ACME ARCHITECTURAL HARDWARE INC</v>
      </c>
      <c r="C4473" s="24">
        <f>SUBTOTAL(9,C4448:C4472)</f>
        <v>658367.97</v>
      </c>
      <c r="D4473" s="24" t="s">
        <v>1012</v>
      </c>
    </row>
    <row r="4474" spans="1:5" outlineLevel="2" x14ac:dyDescent="0.2">
      <c r="A4474" s="29">
        <v>44042</v>
      </c>
      <c r="B4474" s="1" t="s">
        <v>152</v>
      </c>
      <c r="C4474" s="2">
        <v>847.56</v>
      </c>
      <c r="D4474" s="5" t="str">
        <f t="shared" si="69"/>
        <v/>
      </c>
      <c r="E4474" t="s">
        <v>71</v>
      </c>
    </row>
    <row r="4475" spans="1:5" outlineLevel="2" x14ac:dyDescent="0.2">
      <c r="A4475" s="29">
        <v>44042</v>
      </c>
      <c r="B4475" s="1" t="s">
        <v>152</v>
      </c>
      <c r="C4475" s="2">
        <v>2106.87</v>
      </c>
      <c r="D4475" s="5" t="str">
        <f t="shared" si="69"/>
        <v/>
      </c>
      <c r="E4475" t="s">
        <v>71</v>
      </c>
    </row>
    <row r="4476" spans="1:5" outlineLevel="2" x14ac:dyDescent="0.2">
      <c r="A4476" s="29">
        <v>44042</v>
      </c>
      <c r="B4476" s="1" t="s">
        <v>152</v>
      </c>
      <c r="C4476" s="2">
        <v>745</v>
      </c>
      <c r="D4476" s="5" t="str">
        <f t="shared" si="69"/>
        <v/>
      </c>
      <c r="E4476" t="s">
        <v>71</v>
      </c>
    </row>
    <row r="4477" spans="1:5" ht="15.75" outlineLevel="1" x14ac:dyDescent="0.25">
      <c r="A4477" s="25">
        <f>A4476</f>
        <v>44042</v>
      </c>
      <c r="B4477" s="26" t="str">
        <f>B4476</f>
        <v>ACME ARCHITECTURAL HARDWARE INC</v>
      </c>
      <c r="C4477" s="24">
        <f>SUBTOTAL(9,C4474:C4476)</f>
        <v>3699.43</v>
      </c>
      <c r="D4477" s="24" t="s">
        <v>1012</v>
      </c>
    </row>
    <row r="4478" spans="1:5" outlineLevel="2" x14ac:dyDescent="0.2">
      <c r="A4478" s="29">
        <v>44042</v>
      </c>
      <c r="B4478" s="1" t="s">
        <v>880</v>
      </c>
      <c r="C4478" s="2">
        <v>918.2</v>
      </c>
      <c r="D4478" s="5" t="str">
        <f t="shared" si="69"/>
        <v/>
      </c>
      <c r="E4478" t="s">
        <v>67</v>
      </c>
    </row>
    <row r="4479" spans="1:5" ht="15.75" outlineLevel="1" x14ac:dyDescent="0.25">
      <c r="A4479" s="25">
        <f>A4478</f>
        <v>44042</v>
      </c>
      <c r="B4479" s="26" t="str">
        <f>B4478</f>
        <v>ALKLEAN INDUSTRIES INC</v>
      </c>
      <c r="C4479" s="24">
        <f>SUBTOTAL(9,C4478:C4478)</f>
        <v>918.2</v>
      </c>
      <c r="D4479" s="24" t="s">
        <v>1012</v>
      </c>
    </row>
    <row r="4480" spans="1:5" outlineLevel="2" x14ac:dyDescent="0.2">
      <c r="A4480" s="29">
        <v>44042</v>
      </c>
      <c r="B4480" s="1" t="s">
        <v>757</v>
      </c>
      <c r="C4480" s="2">
        <v>1547</v>
      </c>
      <c r="D4480" s="5" t="str">
        <f t="shared" si="69"/>
        <v/>
      </c>
      <c r="E4480" t="s">
        <v>79</v>
      </c>
    </row>
    <row r="4481" spans="1:5" outlineLevel="2" x14ac:dyDescent="0.2">
      <c r="A4481" s="29">
        <v>44042</v>
      </c>
      <c r="B4481" s="1" t="s">
        <v>757</v>
      </c>
      <c r="C4481" s="2">
        <v>1465</v>
      </c>
      <c r="D4481" s="5" t="str">
        <f t="shared" si="69"/>
        <v/>
      </c>
      <c r="E4481" t="s">
        <v>79</v>
      </c>
    </row>
    <row r="4482" spans="1:5" ht="15.75" outlineLevel="1" x14ac:dyDescent="0.25">
      <c r="A4482" s="25">
        <f>A4481</f>
        <v>44042</v>
      </c>
      <c r="B4482" s="26" t="str">
        <f>B4481</f>
        <v>ALL OUT GRAPHICS LLC</v>
      </c>
      <c r="C4482" s="24">
        <f>SUBTOTAL(9,C4480:C4481)</f>
        <v>3012</v>
      </c>
      <c r="D4482" s="24" t="s">
        <v>1012</v>
      </c>
    </row>
    <row r="4483" spans="1:5" outlineLevel="2" x14ac:dyDescent="0.2">
      <c r="A4483" s="29">
        <v>44042</v>
      </c>
      <c r="B4483" s="1" t="s">
        <v>119</v>
      </c>
      <c r="C4483" s="2">
        <v>26.49</v>
      </c>
      <c r="D4483" s="5" t="str">
        <f t="shared" si="69"/>
        <v/>
      </c>
      <c r="E4483" t="s">
        <v>65</v>
      </c>
    </row>
    <row r="4484" spans="1:5" outlineLevel="2" x14ac:dyDescent="0.2">
      <c r="A4484" s="29">
        <v>44042</v>
      </c>
      <c r="B4484" s="1" t="s">
        <v>119</v>
      </c>
      <c r="C4484" s="2">
        <v>80.790000000000006</v>
      </c>
      <c r="D4484" s="5" t="str">
        <f t="shared" si="69"/>
        <v/>
      </c>
      <c r="E4484" t="s">
        <v>65</v>
      </c>
    </row>
    <row r="4485" spans="1:5" outlineLevel="2" x14ac:dyDescent="0.2">
      <c r="A4485" s="29">
        <v>44042</v>
      </c>
      <c r="B4485" s="1" t="s">
        <v>119</v>
      </c>
      <c r="C4485" s="2">
        <v>11.12</v>
      </c>
      <c r="D4485" s="5" t="str">
        <f t="shared" si="69"/>
        <v/>
      </c>
      <c r="E4485" t="s">
        <v>65</v>
      </c>
    </row>
    <row r="4486" spans="1:5" outlineLevel="2" x14ac:dyDescent="0.2">
      <c r="A4486" s="29">
        <v>44042</v>
      </c>
      <c r="B4486" s="1" t="s">
        <v>119</v>
      </c>
      <c r="C4486" s="2">
        <v>76.88</v>
      </c>
      <c r="D4486" s="5" t="str">
        <f t="shared" si="69"/>
        <v/>
      </c>
      <c r="E4486" t="s">
        <v>65</v>
      </c>
    </row>
    <row r="4487" spans="1:5" outlineLevel="2" x14ac:dyDescent="0.2">
      <c r="A4487" s="29">
        <v>44042</v>
      </c>
      <c r="B4487" s="1" t="s">
        <v>119</v>
      </c>
      <c r="C4487" s="2">
        <v>119.9</v>
      </c>
      <c r="D4487" s="5" t="str">
        <f t="shared" si="69"/>
        <v/>
      </c>
      <c r="E4487" t="s">
        <v>65</v>
      </c>
    </row>
    <row r="4488" spans="1:5" outlineLevel="2" x14ac:dyDescent="0.2">
      <c r="A4488" s="29">
        <v>44042</v>
      </c>
      <c r="B4488" s="1" t="s">
        <v>119</v>
      </c>
      <c r="C4488" s="2">
        <v>46.16</v>
      </c>
      <c r="D4488" s="5" t="str">
        <f t="shared" ref="D4488:D4551" si="70">IF(E4488="","TOTAL","")</f>
        <v/>
      </c>
      <c r="E4488" t="s">
        <v>65</v>
      </c>
    </row>
    <row r="4489" spans="1:5" outlineLevel="2" x14ac:dyDescent="0.2">
      <c r="A4489" s="29">
        <v>44042</v>
      </c>
      <c r="B4489" s="1" t="s">
        <v>119</v>
      </c>
      <c r="C4489" s="2">
        <v>100.33</v>
      </c>
      <c r="D4489" s="5" t="str">
        <f t="shared" si="70"/>
        <v/>
      </c>
      <c r="E4489" t="s">
        <v>65</v>
      </c>
    </row>
    <row r="4490" spans="1:5" outlineLevel="2" x14ac:dyDescent="0.2">
      <c r="A4490" s="29">
        <v>44042</v>
      </c>
      <c r="B4490" s="1" t="s">
        <v>119</v>
      </c>
      <c r="C4490" s="2">
        <v>147.30000000000001</v>
      </c>
      <c r="D4490" s="5" t="str">
        <f t="shared" si="70"/>
        <v/>
      </c>
      <c r="E4490" t="s">
        <v>65</v>
      </c>
    </row>
    <row r="4491" spans="1:5" outlineLevel="2" x14ac:dyDescent="0.2">
      <c r="A4491" s="29">
        <v>44042</v>
      </c>
      <c r="B4491" s="1" t="s">
        <v>119</v>
      </c>
      <c r="C4491" s="2">
        <v>552.51</v>
      </c>
      <c r="D4491" s="5" t="str">
        <f t="shared" si="70"/>
        <v/>
      </c>
      <c r="E4491" t="s">
        <v>65</v>
      </c>
    </row>
    <row r="4492" spans="1:5" outlineLevel="2" x14ac:dyDescent="0.2">
      <c r="A4492" s="29">
        <v>44042</v>
      </c>
      <c r="B4492" s="1" t="s">
        <v>119</v>
      </c>
      <c r="C4492" s="2">
        <v>9.99</v>
      </c>
      <c r="D4492" s="5" t="str">
        <f t="shared" si="70"/>
        <v/>
      </c>
      <c r="E4492" t="s">
        <v>65</v>
      </c>
    </row>
    <row r="4493" spans="1:5" outlineLevel="2" x14ac:dyDescent="0.2">
      <c r="A4493" s="29">
        <v>44042</v>
      </c>
      <c r="B4493" s="1" t="s">
        <v>119</v>
      </c>
      <c r="C4493" s="2">
        <v>105</v>
      </c>
      <c r="D4493" s="5" t="str">
        <f t="shared" si="70"/>
        <v/>
      </c>
      <c r="E4493" t="s">
        <v>65</v>
      </c>
    </row>
    <row r="4494" spans="1:5" outlineLevel="2" x14ac:dyDescent="0.2">
      <c r="A4494" s="29">
        <v>44042</v>
      </c>
      <c r="B4494" s="1" t="s">
        <v>119</v>
      </c>
      <c r="C4494" s="2">
        <v>31.9</v>
      </c>
      <c r="D4494" s="5" t="str">
        <f t="shared" si="70"/>
        <v/>
      </c>
      <c r="E4494" t="s">
        <v>65</v>
      </c>
    </row>
    <row r="4495" spans="1:5" outlineLevel="2" x14ac:dyDescent="0.2">
      <c r="A4495" s="29">
        <v>44042</v>
      </c>
      <c r="B4495" s="1" t="s">
        <v>119</v>
      </c>
      <c r="C4495" s="2">
        <v>2</v>
      </c>
      <c r="D4495" s="5" t="str">
        <f t="shared" si="70"/>
        <v/>
      </c>
      <c r="E4495" t="s">
        <v>65</v>
      </c>
    </row>
    <row r="4496" spans="1:5" outlineLevel="2" x14ac:dyDescent="0.2">
      <c r="A4496" s="29">
        <v>44042</v>
      </c>
      <c r="B4496" s="1" t="s">
        <v>119</v>
      </c>
      <c r="C4496" s="2">
        <v>141.43</v>
      </c>
      <c r="D4496" s="5" t="str">
        <f t="shared" si="70"/>
        <v/>
      </c>
      <c r="E4496" t="s">
        <v>65</v>
      </c>
    </row>
    <row r="4497" spans="1:5" outlineLevel="2" x14ac:dyDescent="0.2">
      <c r="A4497" s="29">
        <v>44042</v>
      </c>
      <c r="B4497" s="1" t="s">
        <v>119</v>
      </c>
      <c r="C4497" s="2">
        <v>198</v>
      </c>
      <c r="D4497" s="5" t="str">
        <f t="shared" si="70"/>
        <v/>
      </c>
      <c r="E4497" t="s">
        <v>65</v>
      </c>
    </row>
    <row r="4498" spans="1:5" outlineLevel="2" x14ac:dyDescent="0.2">
      <c r="A4498" s="29">
        <v>44042</v>
      </c>
      <c r="B4498" s="1" t="s">
        <v>119</v>
      </c>
      <c r="C4498" s="2">
        <v>134.91</v>
      </c>
      <c r="D4498" s="5" t="str">
        <f t="shared" si="70"/>
        <v/>
      </c>
      <c r="E4498" t="s">
        <v>65</v>
      </c>
    </row>
    <row r="4499" spans="1:5" outlineLevel="2" x14ac:dyDescent="0.2">
      <c r="A4499" s="29">
        <v>44042</v>
      </c>
      <c r="B4499" s="1" t="s">
        <v>119</v>
      </c>
      <c r="C4499" s="2">
        <v>10.49</v>
      </c>
      <c r="D4499" s="5" t="str">
        <f t="shared" si="70"/>
        <v/>
      </c>
      <c r="E4499" t="s">
        <v>65</v>
      </c>
    </row>
    <row r="4500" spans="1:5" outlineLevel="2" x14ac:dyDescent="0.2">
      <c r="A4500" s="29">
        <v>44042</v>
      </c>
      <c r="B4500" s="1" t="s">
        <v>119</v>
      </c>
      <c r="C4500" s="2">
        <v>445.87</v>
      </c>
      <c r="D4500" s="5" t="str">
        <f t="shared" si="70"/>
        <v/>
      </c>
      <c r="E4500" t="s">
        <v>65</v>
      </c>
    </row>
    <row r="4501" spans="1:5" outlineLevel="2" x14ac:dyDescent="0.2">
      <c r="A4501" s="29">
        <v>44042</v>
      </c>
      <c r="B4501" s="1" t="s">
        <v>119</v>
      </c>
      <c r="C4501" s="2">
        <v>704.09</v>
      </c>
      <c r="D4501" s="5" t="str">
        <f t="shared" si="70"/>
        <v/>
      </c>
      <c r="E4501" t="s">
        <v>65</v>
      </c>
    </row>
    <row r="4502" spans="1:5" outlineLevel="2" x14ac:dyDescent="0.2">
      <c r="A4502" s="29">
        <v>44042</v>
      </c>
      <c r="B4502" s="1" t="s">
        <v>119</v>
      </c>
      <c r="C4502" s="2">
        <v>74.81</v>
      </c>
      <c r="D4502" s="5" t="str">
        <f t="shared" si="70"/>
        <v/>
      </c>
      <c r="E4502" t="s">
        <v>75</v>
      </c>
    </row>
    <row r="4503" spans="1:5" outlineLevel="2" x14ac:dyDescent="0.2">
      <c r="A4503" s="29">
        <v>44042</v>
      </c>
      <c r="B4503" s="1" t="s">
        <v>119</v>
      </c>
      <c r="C4503" s="2">
        <v>171.18</v>
      </c>
      <c r="D4503" s="5" t="str">
        <f t="shared" si="70"/>
        <v/>
      </c>
      <c r="E4503" t="s">
        <v>65</v>
      </c>
    </row>
    <row r="4504" spans="1:5" outlineLevel="2" x14ac:dyDescent="0.2">
      <c r="A4504" s="29">
        <v>44042</v>
      </c>
      <c r="B4504" s="1" t="s">
        <v>119</v>
      </c>
      <c r="C4504" s="2">
        <v>68.36</v>
      </c>
      <c r="D4504" s="5" t="str">
        <f t="shared" si="70"/>
        <v/>
      </c>
      <c r="E4504" t="s">
        <v>65</v>
      </c>
    </row>
    <row r="4505" spans="1:5" outlineLevel="2" x14ac:dyDescent="0.2">
      <c r="A4505" s="29">
        <v>44042</v>
      </c>
      <c r="B4505" s="1" t="s">
        <v>119</v>
      </c>
      <c r="C4505" s="2">
        <v>128.94</v>
      </c>
      <c r="D4505" s="5" t="str">
        <f t="shared" si="70"/>
        <v/>
      </c>
      <c r="E4505" t="s">
        <v>65</v>
      </c>
    </row>
    <row r="4506" spans="1:5" outlineLevel="2" x14ac:dyDescent="0.2">
      <c r="A4506" s="29">
        <v>44042</v>
      </c>
      <c r="B4506" s="1" t="s">
        <v>119</v>
      </c>
      <c r="C4506" s="2">
        <v>511.58</v>
      </c>
      <c r="D4506" s="5" t="str">
        <f t="shared" si="70"/>
        <v/>
      </c>
      <c r="E4506" t="s">
        <v>65</v>
      </c>
    </row>
    <row r="4507" spans="1:5" outlineLevel="2" x14ac:dyDescent="0.2">
      <c r="A4507" s="29">
        <v>44042</v>
      </c>
      <c r="B4507" s="1" t="s">
        <v>119</v>
      </c>
      <c r="C4507" s="2">
        <v>49.98</v>
      </c>
      <c r="D4507" s="5" t="str">
        <f t="shared" si="70"/>
        <v/>
      </c>
      <c r="E4507" t="s">
        <v>186</v>
      </c>
    </row>
    <row r="4508" spans="1:5" outlineLevel="2" x14ac:dyDescent="0.2">
      <c r="A4508" s="29">
        <v>44042</v>
      </c>
      <c r="B4508" s="1" t="s">
        <v>119</v>
      </c>
      <c r="C4508" s="2">
        <v>102.9</v>
      </c>
      <c r="D4508" s="5" t="str">
        <f t="shared" si="70"/>
        <v/>
      </c>
      <c r="E4508" t="s">
        <v>65</v>
      </c>
    </row>
    <row r="4509" spans="1:5" outlineLevel="2" x14ac:dyDescent="0.2">
      <c r="A4509" s="29">
        <v>44042</v>
      </c>
      <c r="B4509" s="1" t="s">
        <v>119</v>
      </c>
      <c r="C4509" s="2">
        <v>329.63</v>
      </c>
      <c r="D4509" s="5" t="str">
        <f t="shared" si="70"/>
        <v/>
      </c>
      <c r="E4509" t="s">
        <v>66</v>
      </c>
    </row>
    <row r="4510" spans="1:5" outlineLevel="2" x14ac:dyDescent="0.2">
      <c r="A4510" s="29">
        <v>44042</v>
      </c>
      <c r="B4510" s="1" t="s">
        <v>119</v>
      </c>
      <c r="C4510" s="2">
        <v>62.57</v>
      </c>
      <c r="D4510" s="5" t="str">
        <f t="shared" si="70"/>
        <v/>
      </c>
      <c r="E4510" t="s">
        <v>65</v>
      </c>
    </row>
    <row r="4511" spans="1:5" outlineLevel="2" x14ac:dyDescent="0.2">
      <c r="A4511" s="29">
        <v>44042</v>
      </c>
      <c r="B4511" s="1" t="s">
        <v>119</v>
      </c>
      <c r="C4511" s="2">
        <v>86.22</v>
      </c>
      <c r="D4511" s="5" t="str">
        <f t="shared" si="70"/>
        <v/>
      </c>
      <c r="E4511" t="s">
        <v>65</v>
      </c>
    </row>
    <row r="4512" spans="1:5" outlineLevel="2" x14ac:dyDescent="0.2">
      <c r="A4512" s="29">
        <v>44042</v>
      </c>
      <c r="B4512" s="1" t="s">
        <v>119</v>
      </c>
      <c r="C4512" s="2">
        <v>719.71</v>
      </c>
      <c r="D4512" s="5" t="str">
        <f t="shared" si="70"/>
        <v/>
      </c>
      <c r="E4512" t="s">
        <v>65</v>
      </c>
    </row>
    <row r="4513" spans="1:5" outlineLevel="2" x14ac:dyDescent="0.2">
      <c r="A4513" s="29">
        <v>44042</v>
      </c>
      <c r="B4513" s="1" t="s">
        <v>119</v>
      </c>
      <c r="C4513" s="2">
        <v>64.11</v>
      </c>
      <c r="D4513" s="5" t="str">
        <f t="shared" si="70"/>
        <v/>
      </c>
      <c r="E4513" t="s">
        <v>65</v>
      </c>
    </row>
    <row r="4514" spans="1:5" outlineLevel="2" x14ac:dyDescent="0.2">
      <c r="A4514" s="29">
        <v>44042</v>
      </c>
      <c r="B4514" s="1" t="s">
        <v>119</v>
      </c>
      <c r="C4514" s="2">
        <v>19.989999999999998</v>
      </c>
      <c r="D4514" s="5" t="str">
        <f t="shared" si="70"/>
        <v/>
      </c>
      <c r="E4514" t="s">
        <v>65</v>
      </c>
    </row>
    <row r="4515" spans="1:5" outlineLevel="2" x14ac:dyDescent="0.2">
      <c r="A4515" s="29">
        <v>44042</v>
      </c>
      <c r="B4515" s="1" t="s">
        <v>119</v>
      </c>
      <c r="C4515" s="2">
        <v>328.99</v>
      </c>
      <c r="D4515" s="5" t="str">
        <f t="shared" si="70"/>
        <v/>
      </c>
      <c r="E4515" t="s">
        <v>65</v>
      </c>
    </row>
    <row r="4516" spans="1:5" outlineLevel="2" x14ac:dyDescent="0.2">
      <c r="A4516" s="29">
        <v>44042</v>
      </c>
      <c r="B4516" s="1" t="s">
        <v>119</v>
      </c>
      <c r="C4516" s="2">
        <v>192.95</v>
      </c>
      <c r="D4516" s="5" t="str">
        <f t="shared" si="70"/>
        <v/>
      </c>
      <c r="E4516" t="s">
        <v>65</v>
      </c>
    </row>
    <row r="4517" spans="1:5" outlineLevel="2" x14ac:dyDescent="0.2">
      <c r="A4517" s="29">
        <v>44042</v>
      </c>
      <c r="B4517" s="1" t="s">
        <v>119</v>
      </c>
      <c r="C4517" s="2">
        <v>340.77</v>
      </c>
      <c r="D4517" s="5" t="str">
        <f t="shared" si="70"/>
        <v/>
      </c>
      <c r="E4517" t="s">
        <v>65</v>
      </c>
    </row>
    <row r="4518" spans="1:5" outlineLevel="2" x14ac:dyDescent="0.2">
      <c r="A4518" s="29">
        <v>44042</v>
      </c>
      <c r="B4518" s="1" t="s">
        <v>119</v>
      </c>
      <c r="C4518" s="2">
        <v>1157.48</v>
      </c>
      <c r="D4518" s="5" t="str">
        <f t="shared" si="70"/>
        <v/>
      </c>
      <c r="E4518" t="s">
        <v>65</v>
      </c>
    </row>
    <row r="4519" spans="1:5" outlineLevel="2" x14ac:dyDescent="0.2">
      <c r="A4519" s="29">
        <v>44042</v>
      </c>
      <c r="B4519" s="1" t="s">
        <v>119</v>
      </c>
      <c r="C4519" s="2">
        <v>179.92</v>
      </c>
      <c r="D4519" s="5" t="str">
        <f t="shared" si="70"/>
        <v/>
      </c>
      <c r="E4519" t="s">
        <v>186</v>
      </c>
    </row>
    <row r="4520" spans="1:5" outlineLevel="2" x14ac:dyDescent="0.2">
      <c r="A4520" s="29">
        <v>44042</v>
      </c>
      <c r="B4520" s="1" t="s">
        <v>119</v>
      </c>
      <c r="C4520" s="2">
        <v>1696</v>
      </c>
      <c r="D4520" s="5" t="str">
        <f t="shared" si="70"/>
        <v/>
      </c>
      <c r="E4520" t="s">
        <v>72</v>
      </c>
    </row>
    <row r="4521" spans="1:5" outlineLevel="2" x14ac:dyDescent="0.2">
      <c r="A4521" s="29">
        <v>44042</v>
      </c>
      <c r="B4521" s="1" t="s">
        <v>119</v>
      </c>
      <c r="C4521" s="2">
        <v>752.25</v>
      </c>
      <c r="D4521" s="5" t="str">
        <f t="shared" si="70"/>
        <v/>
      </c>
      <c r="E4521" t="s">
        <v>65</v>
      </c>
    </row>
    <row r="4522" spans="1:5" ht="15.75" outlineLevel="1" x14ac:dyDescent="0.25">
      <c r="A4522" s="25">
        <f>A4521</f>
        <v>44042</v>
      </c>
      <c r="B4522" s="26" t="str">
        <f>B4521</f>
        <v>AMAZON CAPITAL SERVICES</v>
      </c>
      <c r="C4522" s="24">
        <f>SUBTOTAL(9,C4483:C4521)</f>
        <v>9983.4999999999982</v>
      </c>
      <c r="D4522" s="24" t="s">
        <v>1012</v>
      </c>
    </row>
    <row r="4523" spans="1:5" outlineLevel="2" x14ac:dyDescent="0.2">
      <c r="A4523" s="29">
        <v>44042</v>
      </c>
      <c r="B4523" s="1" t="s">
        <v>595</v>
      </c>
      <c r="C4523" s="2">
        <v>165.85</v>
      </c>
      <c r="D4523" s="5" t="str">
        <f t="shared" si="70"/>
        <v/>
      </c>
      <c r="E4523" t="s">
        <v>186</v>
      </c>
    </row>
    <row r="4524" spans="1:5" outlineLevel="2" x14ac:dyDescent="0.2">
      <c r="A4524" s="29">
        <v>44042</v>
      </c>
      <c r="B4524" s="1" t="s">
        <v>595</v>
      </c>
      <c r="C4524" s="2">
        <v>5958.56</v>
      </c>
      <c r="D4524" s="5" t="str">
        <f t="shared" si="70"/>
        <v/>
      </c>
      <c r="E4524" t="s">
        <v>66</v>
      </c>
    </row>
    <row r="4525" spans="1:5" ht="15.75" outlineLevel="1" x14ac:dyDescent="0.25">
      <c r="A4525" s="25">
        <f>A4524</f>
        <v>44042</v>
      </c>
      <c r="B4525" s="26" t="str">
        <f>B4524</f>
        <v>ANCORA PUBLISHING</v>
      </c>
      <c r="C4525" s="24">
        <f>SUBTOTAL(9,C4523:C4524)</f>
        <v>6124.4100000000008</v>
      </c>
      <c r="D4525" s="24" t="s">
        <v>1012</v>
      </c>
    </row>
    <row r="4526" spans="1:5" outlineLevel="2" x14ac:dyDescent="0.2">
      <c r="A4526" s="29">
        <v>44042</v>
      </c>
      <c r="B4526" s="1" t="s">
        <v>881</v>
      </c>
      <c r="C4526" s="2">
        <v>12500</v>
      </c>
      <c r="D4526" s="5" t="str">
        <f t="shared" si="70"/>
        <v/>
      </c>
      <c r="E4526" t="s">
        <v>78</v>
      </c>
    </row>
    <row r="4527" spans="1:5" ht="15.75" outlineLevel="1" x14ac:dyDescent="0.25">
      <c r="A4527" s="25">
        <f>A4526</f>
        <v>44042</v>
      </c>
      <c r="B4527" s="26" t="str">
        <f>B4526</f>
        <v>ANDERSON SOFTWARE LLC</v>
      </c>
      <c r="C4527" s="24">
        <f>SUBTOTAL(9,C4526:C4526)</f>
        <v>12500</v>
      </c>
      <c r="D4527" s="24" t="s">
        <v>1012</v>
      </c>
    </row>
    <row r="4528" spans="1:5" outlineLevel="2" x14ac:dyDescent="0.2">
      <c r="A4528" s="29">
        <v>44042</v>
      </c>
      <c r="B4528" s="1" t="s">
        <v>21</v>
      </c>
      <c r="C4528" s="2">
        <v>1258</v>
      </c>
      <c r="D4528" s="5" t="str">
        <f t="shared" si="70"/>
        <v/>
      </c>
      <c r="E4528" t="s">
        <v>72</v>
      </c>
    </row>
    <row r="4529" spans="1:5" outlineLevel="2" x14ac:dyDescent="0.2">
      <c r="A4529" s="29">
        <v>44042</v>
      </c>
      <c r="B4529" s="1" t="s">
        <v>21</v>
      </c>
      <c r="C4529" s="2">
        <v>8806</v>
      </c>
      <c r="D4529" s="5" t="str">
        <f t="shared" si="70"/>
        <v/>
      </c>
      <c r="E4529" t="s">
        <v>72</v>
      </c>
    </row>
    <row r="4530" spans="1:5" outlineLevel="2" x14ac:dyDescent="0.2">
      <c r="A4530" s="29">
        <v>44042</v>
      </c>
      <c r="B4530" s="1" t="s">
        <v>21</v>
      </c>
      <c r="C4530" s="2">
        <v>958</v>
      </c>
      <c r="D4530" s="5" t="str">
        <f t="shared" si="70"/>
        <v/>
      </c>
      <c r="E4530" t="s">
        <v>232</v>
      </c>
    </row>
    <row r="4531" spans="1:5" outlineLevel="2" x14ac:dyDescent="0.2">
      <c r="A4531" s="29">
        <v>44042</v>
      </c>
      <c r="B4531" s="1" t="s">
        <v>21</v>
      </c>
      <c r="C4531" s="2">
        <v>89</v>
      </c>
      <c r="D4531" s="5" t="str">
        <f t="shared" si="70"/>
        <v/>
      </c>
      <c r="E4531" t="s">
        <v>186</v>
      </c>
    </row>
    <row r="4532" spans="1:5" outlineLevel="2" x14ac:dyDescent="0.2">
      <c r="A4532" s="29">
        <v>44042</v>
      </c>
      <c r="B4532" s="1" t="s">
        <v>21</v>
      </c>
      <c r="C4532" s="2">
        <v>758</v>
      </c>
      <c r="D4532" s="5" t="str">
        <f t="shared" si="70"/>
        <v/>
      </c>
      <c r="E4532" t="s">
        <v>72</v>
      </c>
    </row>
    <row r="4533" spans="1:5" outlineLevel="2" x14ac:dyDescent="0.2">
      <c r="A4533" s="29">
        <v>44042</v>
      </c>
      <c r="B4533" s="1" t="s">
        <v>21</v>
      </c>
      <c r="C4533" s="2">
        <v>1516</v>
      </c>
      <c r="D4533" s="5" t="str">
        <f t="shared" si="70"/>
        <v/>
      </c>
      <c r="E4533" t="s">
        <v>72</v>
      </c>
    </row>
    <row r="4534" spans="1:5" outlineLevel="2" x14ac:dyDescent="0.2">
      <c r="A4534" s="29">
        <v>44042</v>
      </c>
      <c r="B4534" s="1" t="s">
        <v>21</v>
      </c>
      <c r="C4534" s="2">
        <v>3032</v>
      </c>
      <c r="D4534" s="5" t="str">
        <f t="shared" si="70"/>
        <v/>
      </c>
      <c r="E4534" t="s">
        <v>72</v>
      </c>
    </row>
    <row r="4535" spans="1:5" outlineLevel="2" x14ac:dyDescent="0.2">
      <c r="A4535" s="29">
        <v>44042</v>
      </c>
      <c r="B4535" s="1" t="s">
        <v>21</v>
      </c>
      <c r="C4535" s="2">
        <v>1516</v>
      </c>
      <c r="D4535" s="5" t="str">
        <f t="shared" si="70"/>
        <v/>
      </c>
      <c r="E4535" t="s">
        <v>72</v>
      </c>
    </row>
    <row r="4536" spans="1:5" outlineLevel="2" x14ac:dyDescent="0.2">
      <c r="A4536" s="29">
        <v>44042</v>
      </c>
      <c r="B4536" s="1" t="s">
        <v>21</v>
      </c>
      <c r="C4536" s="2">
        <v>758</v>
      </c>
      <c r="D4536" s="5" t="str">
        <f t="shared" si="70"/>
        <v/>
      </c>
      <c r="E4536" t="s">
        <v>72</v>
      </c>
    </row>
    <row r="4537" spans="1:5" outlineLevel="2" x14ac:dyDescent="0.2">
      <c r="A4537" s="29">
        <v>44042</v>
      </c>
      <c r="B4537" s="1" t="s">
        <v>21</v>
      </c>
      <c r="C4537" s="2">
        <v>1516</v>
      </c>
      <c r="D4537" s="5" t="str">
        <f t="shared" si="70"/>
        <v/>
      </c>
      <c r="E4537" t="s">
        <v>72</v>
      </c>
    </row>
    <row r="4538" spans="1:5" outlineLevel="2" x14ac:dyDescent="0.2">
      <c r="A4538" s="29">
        <v>44042</v>
      </c>
      <c r="B4538" s="1" t="s">
        <v>21</v>
      </c>
      <c r="C4538" s="2">
        <v>1516</v>
      </c>
      <c r="D4538" s="5" t="str">
        <f t="shared" si="70"/>
        <v/>
      </c>
      <c r="E4538" t="s">
        <v>72</v>
      </c>
    </row>
    <row r="4539" spans="1:5" outlineLevel="2" x14ac:dyDescent="0.2">
      <c r="A4539" s="29">
        <v>44042</v>
      </c>
      <c r="B4539" s="1" t="s">
        <v>21</v>
      </c>
      <c r="C4539" s="2">
        <v>3032</v>
      </c>
      <c r="D4539" s="5" t="str">
        <f t="shared" si="70"/>
        <v/>
      </c>
      <c r="E4539" t="s">
        <v>72</v>
      </c>
    </row>
    <row r="4540" spans="1:5" outlineLevel="2" x14ac:dyDescent="0.2">
      <c r="A4540" s="29">
        <v>44042</v>
      </c>
      <c r="B4540" s="1" t="s">
        <v>21</v>
      </c>
      <c r="C4540" s="2">
        <v>1516</v>
      </c>
      <c r="D4540" s="5" t="str">
        <f t="shared" si="70"/>
        <v/>
      </c>
      <c r="E4540" t="s">
        <v>72</v>
      </c>
    </row>
    <row r="4541" spans="1:5" outlineLevel="2" x14ac:dyDescent="0.2">
      <c r="A4541" s="29">
        <v>44042</v>
      </c>
      <c r="B4541" s="1" t="s">
        <v>21</v>
      </c>
      <c r="C4541" s="2">
        <v>2653</v>
      </c>
      <c r="D4541" s="5" t="str">
        <f t="shared" si="70"/>
        <v/>
      </c>
      <c r="E4541" t="s">
        <v>72</v>
      </c>
    </row>
    <row r="4542" spans="1:5" outlineLevel="2" x14ac:dyDescent="0.2">
      <c r="A4542" s="29">
        <v>44042</v>
      </c>
      <c r="B4542" s="1" t="s">
        <v>21</v>
      </c>
      <c r="C4542" s="2">
        <v>3032</v>
      </c>
      <c r="D4542" s="5" t="str">
        <f t="shared" si="70"/>
        <v/>
      </c>
      <c r="E4542" t="s">
        <v>72</v>
      </c>
    </row>
    <row r="4543" spans="1:5" outlineLevel="2" x14ac:dyDescent="0.2">
      <c r="A4543" s="29">
        <v>44042</v>
      </c>
      <c r="B4543" s="1" t="s">
        <v>21</v>
      </c>
      <c r="C4543" s="2">
        <v>1516</v>
      </c>
      <c r="D4543" s="5" t="str">
        <f t="shared" si="70"/>
        <v/>
      </c>
      <c r="E4543" t="s">
        <v>72</v>
      </c>
    </row>
    <row r="4544" spans="1:5" outlineLevel="2" x14ac:dyDescent="0.2">
      <c r="A4544" s="29">
        <v>44042</v>
      </c>
      <c r="B4544" s="1" t="s">
        <v>21</v>
      </c>
      <c r="C4544" s="2">
        <v>1516</v>
      </c>
      <c r="D4544" s="5" t="str">
        <f t="shared" si="70"/>
        <v/>
      </c>
      <c r="E4544" t="s">
        <v>72</v>
      </c>
    </row>
    <row r="4545" spans="1:5" outlineLevel="2" x14ac:dyDescent="0.2">
      <c r="A4545" s="29">
        <v>44042</v>
      </c>
      <c r="B4545" s="1" t="s">
        <v>21</v>
      </c>
      <c r="C4545" s="2">
        <v>3740</v>
      </c>
      <c r="D4545" s="5" t="str">
        <f t="shared" si="70"/>
        <v/>
      </c>
      <c r="E4545" t="s">
        <v>72</v>
      </c>
    </row>
    <row r="4546" spans="1:5" outlineLevel="2" x14ac:dyDescent="0.2">
      <c r="A4546" s="29">
        <v>44042</v>
      </c>
      <c r="B4546" s="1" t="s">
        <v>21</v>
      </c>
      <c r="C4546" s="2">
        <v>3740</v>
      </c>
      <c r="D4546" s="5" t="str">
        <f t="shared" si="70"/>
        <v/>
      </c>
      <c r="E4546" t="s">
        <v>72</v>
      </c>
    </row>
    <row r="4547" spans="1:5" outlineLevel="2" x14ac:dyDescent="0.2">
      <c r="A4547" s="29">
        <v>44042</v>
      </c>
      <c r="B4547" s="1" t="s">
        <v>21</v>
      </c>
      <c r="C4547" s="2">
        <v>479</v>
      </c>
      <c r="D4547" s="5" t="str">
        <f t="shared" si="70"/>
        <v/>
      </c>
      <c r="E4547" t="s">
        <v>72</v>
      </c>
    </row>
    <row r="4548" spans="1:5" outlineLevel="2" x14ac:dyDescent="0.2">
      <c r="A4548" s="29">
        <v>44042</v>
      </c>
      <c r="B4548" s="1" t="s">
        <v>21</v>
      </c>
      <c r="C4548" s="2">
        <v>479</v>
      </c>
      <c r="D4548" s="5" t="str">
        <f t="shared" si="70"/>
        <v/>
      </c>
      <c r="E4548" t="s">
        <v>72</v>
      </c>
    </row>
    <row r="4549" spans="1:5" outlineLevel="2" x14ac:dyDescent="0.2">
      <c r="A4549" s="29">
        <v>44042</v>
      </c>
      <c r="B4549" s="1" t="s">
        <v>21</v>
      </c>
      <c r="C4549" s="2">
        <v>3740</v>
      </c>
      <c r="D4549" s="5" t="str">
        <f t="shared" si="70"/>
        <v/>
      </c>
      <c r="E4549" t="s">
        <v>232</v>
      </c>
    </row>
    <row r="4550" spans="1:5" outlineLevel="2" x14ac:dyDescent="0.2">
      <c r="A4550" s="29">
        <v>44042</v>
      </c>
      <c r="B4550" s="1" t="s">
        <v>21</v>
      </c>
      <c r="C4550" s="2">
        <v>70</v>
      </c>
      <c r="D4550" s="5" t="str">
        <f t="shared" si="70"/>
        <v/>
      </c>
      <c r="E4550" t="s">
        <v>186</v>
      </c>
    </row>
    <row r="4551" spans="1:5" outlineLevel="2" x14ac:dyDescent="0.2">
      <c r="A4551" s="29">
        <v>44042</v>
      </c>
      <c r="B4551" s="1" t="s">
        <v>21</v>
      </c>
      <c r="C4551" s="2">
        <v>178</v>
      </c>
      <c r="D4551" s="5" t="str">
        <f t="shared" si="70"/>
        <v/>
      </c>
      <c r="E4551" t="s">
        <v>65</v>
      </c>
    </row>
    <row r="4552" spans="1:5" ht="15.75" outlineLevel="1" x14ac:dyDescent="0.25">
      <c r="A4552" s="25">
        <f>A4551</f>
        <v>44042</v>
      </c>
      <c r="B4552" s="26" t="str">
        <f>B4551</f>
        <v>APPLE INC</v>
      </c>
      <c r="C4552" s="24">
        <f>SUBTOTAL(9,C4528:C4551)</f>
        <v>47414</v>
      </c>
      <c r="D4552" s="24" t="s">
        <v>1012</v>
      </c>
    </row>
    <row r="4553" spans="1:5" outlineLevel="2" x14ac:dyDescent="0.2">
      <c r="A4553" s="29">
        <v>44042</v>
      </c>
      <c r="B4553" s="1" t="s">
        <v>122</v>
      </c>
      <c r="C4553" s="2">
        <v>89</v>
      </c>
      <c r="D4553" s="5" t="str">
        <f t="shared" ref="D4553:D4615" si="71">IF(E4553="","TOTAL","")</f>
        <v/>
      </c>
      <c r="E4553" t="s">
        <v>146</v>
      </c>
    </row>
    <row r="4554" spans="1:5" ht="15.75" outlineLevel="1" x14ac:dyDescent="0.25">
      <c r="A4554" s="25">
        <f>A4553</f>
        <v>44042</v>
      </c>
      <c r="B4554" s="26" t="str">
        <f>B4553</f>
        <v>ASCD</v>
      </c>
      <c r="C4554" s="24">
        <f>SUBTOTAL(9,C4553:C4553)</f>
        <v>89</v>
      </c>
      <c r="D4554" s="24" t="s">
        <v>1012</v>
      </c>
    </row>
    <row r="4555" spans="1:5" outlineLevel="2" x14ac:dyDescent="0.2">
      <c r="A4555" s="29">
        <v>44042</v>
      </c>
      <c r="B4555" s="1" t="s">
        <v>882</v>
      </c>
      <c r="C4555" s="2">
        <v>264.98</v>
      </c>
      <c r="D4555" s="5" t="str">
        <f t="shared" si="71"/>
        <v/>
      </c>
      <c r="E4555" t="s">
        <v>69</v>
      </c>
    </row>
    <row r="4556" spans="1:5" ht="15.75" outlineLevel="1" x14ac:dyDescent="0.25">
      <c r="A4556" s="25">
        <f>A4555</f>
        <v>44042</v>
      </c>
      <c r="B4556" s="26" t="str">
        <f>B4555</f>
        <v>ASSOCIATION FOR MIDDLE LEVEL EDUCATION</v>
      </c>
      <c r="C4556" s="24">
        <f>SUBTOTAL(9,C4555:C4555)</f>
        <v>264.98</v>
      </c>
      <c r="D4556" s="24" t="s">
        <v>1012</v>
      </c>
    </row>
    <row r="4557" spans="1:5" outlineLevel="2" x14ac:dyDescent="0.2">
      <c r="A4557" s="29">
        <v>44042</v>
      </c>
      <c r="B4557" s="1" t="s">
        <v>207</v>
      </c>
      <c r="C4557" s="2">
        <v>511</v>
      </c>
      <c r="D4557" s="5" t="str">
        <f t="shared" si="71"/>
        <v/>
      </c>
      <c r="E4557" t="s">
        <v>65</v>
      </c>
    </row>
    <row r="4558" spans="1:5" outlineLevel="2" x14ac:dyDescent="0.2">
      <c r="A4558" s="29">
        <v>44042</v>
      </c>
      <c r="B4558" s="1" t="s">
        <v>207</v>
      </c>
      <c r="C4558" s="2">
        <v>1225</v>
      </c>
      <c r="D4558" s="5" t="str">
        <f t="shared" si="71"/>
        <v/>
      </c>
      <c r="E4558" t="s">
        <v>65</v>
      </c>
    </row>
    <row r="4559" spans="1:5" outlineLevel="2" x14ac:dyDescent="0.2">
      <c r="A4559" s="29">
        <v>44042</v>
      </c>
      <c r="B4559" s="1" t="s">
        <v>207</v>
      </c>
      <c r="C4559" s="2">
        <v>5</v>
      </c>
      <c r="D4559" s="5" t="str">
        <f t="shared" si="71"/>
        <v/>
      </c>
      <c r="E4559" t="s">
        <v>65</v>
      </c>
    </row>
    <row r="4560" spans="1:5" outlineLevel="2" x14ac:dyDescent="0.2">
      <c r="A4560" s="29">
        <v>44042</v>
      </c>
      <c r="B4560" s="1" t="s">
        <v>207</v>
      </c>
      <c r="C4560" s="2">
        <v>1135</v>
      </c>
      <c r="D4560" s="5" t="str">
        <f t="shared" si="71"/>
        <v/>
      </c>
      <c r="E4560" t="s">
        <v>65</v>
      </c>
    </row>
    <row r="4561" spans="1:5" outlineLevel="2" x14ac:dyDescent="0.2">
      <c r="A4561" s="29">
        <v>44042</v>
      </c>
      <c r="B4561" s="1" t="s">
        <v>207</v>
      </c>
      <c r="C4561" s="2">
        <v>1188</v>
      </c>
      <c r="D4561" s="5" t="str">
        <f t="shared" si="71"/>
        <v/>
      </c>
      <c r="E4561" t="s">
        <v>65</v>
      </c>
    </row>
    <row r="4562" spans="1:5" ht="15.75" outlineLevel="1" x14ac:dyDescent="0.25">
      <c r="A4562" s="25">
        <f>A4561</f>
        <v>44042</v>
      </c>
      <c r="B4562" s="26" t="str">
        <f>B4561</f>
        <v>ATHLETIC SUPPLY INC</v>
      </c>
      <c r="C4562" s="24">
        <f>SUBTOTAL(9,C4557:C4561)</f>
        <v>4064</v>
      </c>
      <c r="D4562" s="24" t="s">
        <v>1012</v>
      </c>
    </row>
    <row r="4563" spans="1:5" outlineLevel="2" x14ac:dyDescent="0.2">
      <c r="A4563" s="29">
        <v>44042</v>
      </c>
      <c r="B4563" s="1" t="s">
        <v>158</v>
      </c>
      <c r="C4563" s="2">
        <v>12.5</v>
      </c>
      <c r="D4563" s="5" t="str">
        <f t="shared" si="71"/>
        <v/>
      </c>
      <c r="E4563" t="s">
        <v>71</v>
      </c>
    </row>
    <row r="4564" spans="1:5" outlineLevel="2" x14ac:dyDescent="0.2">
      <c r="A4564" s="29">
        <v>44042</v>
      </c>
      <c r="B4564" s="1" t="s">
        <v>158</v>
      </c>
      <c r="C4564" s="2">
        <v>25</v>
      </c>
      <c r="D4564" s="5" t="str">
        <f t="shared" si="71"/>
        <v/>
      </c>
      <c r="E4564" t="s">
        <v>71</v>
      </c>
    </row>
    <row r="4565" spans="1:5" ht="15.75" outlineLevel="1" x14ac:dyDescent="0.25">
      <c r="A4565" s="25">
        <f>A4564</f>
        <v>44042</v>
      </c>
      <c r="B4565" s="26" t="str">
        <f>B4564</f>
        <v>B &amp; B LOCKSMITHS</v>
      </c>
      <c r="C4565" s="24">
        <f>SUBTOTAL(9,C4563:C4564)</f>
        <v>37.5</v>
      </c>
      <c r="D4565" s="24" t="s">
        <v>1012</v>
      </c>
    </row>
    <row r="4566" spans="1:5" outlineLevel="2" x14ac:dyDescent="0.2">
      <c r="A4566" s="29">
        <v>44042</v>
      </c>
      <c r="B4566" s="1" t="s">
        <v>219</v>
      </c>
      <c r="C4566" s="2">
        <v>750</v>
      </c>
      <c r="D4566" s="5" t="str">
        <f t="shared" si="71"/>
        <v/>
      </c>
      <c r="E4566" t="s">
        <v>319</v>
      </c>
    </row>
    <row r="4567" spans="1:5" outlineLevel="2" x14ac:dyDescent="0.2">
      <c r="A4567" s="29">
        <v>44042</v>
      </c>
      <c r="B4567" s="1" t="s">
        <v>219</v>
      </c>
      <c r="C4567" s="2">
        <v>750</v>
      </c>
      <c r="D4567" s="5" t="str">
        <f t="shared" si="71"/>
        <v/>
      </c>
      <c r="E4567" t="s">
        <v>319</v>
      </c>
    </row>
    <row r="4568" spans="1:5" outlineLevel="2" x14ac:dyDescent="0.2">
      <c r="A4568" s="29">
        <v>44042</v>
      </c>
      <c r="B4568" s="1" t="s">
        <v>219</v>
      </c>
      <c r="C4568" s="2">
        <v>750</v>
      </c>
      <c r="D4568" s="5" t="str">
        <f t="shared" si="71"/>
        <v/>
      </c>
      <c r="E4568" t="s">
        <v>319</v>
      </c>
    </row>
    <row r="4569" spans="1:5" outlineLevel="2" x14ac:dyDescent="0.2">
      <c r="A4569" s="29">
        <v>44042</v>
      </c>
      <c r="B4569" s="1" t="s">
        <v>219</v>
      </c>
      <c r="C4569" s="2">
        <v>750</v>
      </c>
      <c r="D4569" s="5" t="str">
        <f t="shared" si="71"/>
        <v/>
      </c>
      <c r="E4569" t="s">
        <v>319</v>
      </c>
    </row>
    <row r="4570" spans="1:5" outlineLevel="2" x14ac:dyDescent="0.2">
      <c r="A4570" s="29">
        <v>44042</v>
      </c>
      <c r="B4570" s="1" t="s">
        <v>219</v>
      </c>
      <c r="C4570" s="2">
        <v>750</v>
      </c>
      <c r="D4570" s="5" t="str">
        <f t="shared" si="71"/>
        <v/>
      </c>
      <c r="E4570" t="s">
        <v>319</v>
      </c>
    </row>
    <row r="4571" spans="1:5" outlineLevel="2" x14ac:dyDescent="0.2">
      <c r="A4571" s="29">
        <v>44042</v>
      </c>
      <c r="B4571" s="1" t="s">
        <v>219</v>
      </c>
      <c r="C4571" s="2">
        <v>750</v>
      </c>
      <c r="D4571" s="5" t="str">
        <f t="shared" si="71"/>
        <v/>
      </c>
      <c r="E4571" t="s">
        <v>319</v>
      </c>
    </row>
    <row r="4572" spans="1:5" outlineLevel="2" x14ac:dyDescent="0.2">
      <c r="A4572" s="29">
        <v>44042</v>
      </c>
      <c r="B4572" s="1" t="s">
        <v>219</v>
      </c>
      <c r="C4572" s="2">
        <v>500</v>
      </c>
      <c r="D4572" s="5" t="str">
        <f t="shared" si="71"/>
        <v/>
      </c>
      <c r="E4572" t="s">
        <v>319</v>
      </c>
    </row>
    <row r="4573" spans="1:5" ht="15.75" outlineLevel="1" x14ac:dyDescent="0.25">
      <c r="A4573" s="25">
        <f>A4572</f>
        <v>44042</v>
      </c>
      <c r="B4573" s="26" t="str">
        <f>B4572</f>
        <v>THE BANK OF NEW YORK MELLON</v>
      </c>
      <c r="C4573" s="24">
        <f>SUBTOTAL(9,C4566:C4572)</f>
        <v>5000</v>
      </c>
      <c r="D4573" s="24" t="s">
        <v>1012</v>
      </c>
    </row>
    <row r="4574" spans="1:5" outlineLevel="2" x14ac:dyDescent="0.2">
      <c r="A4574" s="29">
        <v>44042</v>
      </c>
      <c r="B4574" s="1" t="s">
        <v>883</v>
      </c>
      <c r="C4574" s="2">
        <v>198</v>
      </c>
      <c r="D4574" s="5" t="str">
        <f t="shared" si="71"/>
        <v/>
      </c>
      <c r="E4574" t="s">
        <v>186</v>
      </c>
    </row>
    <row r="4575" spans="1:5" outlineLevel="2" x14ac:dyDescent="0.2">
      <c r="A4575" s="29">
        <v>44042</v>
      </c>
      <c r="B4575" s="1" t="s">
        <v>883</v>
      </c>
      <c r="C4575" s="2">
        <v>26394.5</v>
      </c>
      <c r="D4575" s="5" t="str">
        <f t="shared" si="71"/>
        <v/>
      </c>
      <c r="E4575" t="s">
        <v>186</v>
      </c>
    </row>
    <row r="4576" spans="1:5" ht="15.75" outlineLevel="1" x14ac:dyDescent="0.25">
      <c r="A4576" s="25">
        <f>A4575</f>
        <v>44042</v>
      </c>
      <c r="B4576" s="26" t="str">
        <f>B4575</f>
        <v>BENCHMARK EDUCATION COMPANY</v>
      </c>
      <c r="C4576" s="24">
        <f>SUBTOTAL(9,C4574:C4575)</f>
        <v>26592.5</v>
      </c>
      <c r="D4576" s="24" t="s">
        <v>1012</v>
      </c>
    </row>
    <row r="4577" spans="1:5" outlineLevel="2" x14ac:dyDescent="0.2">
      <c r="A4577" s="29">
        <v>44042</v>
      </c>
      <c r="B4577" s="1" t="s">
        <v>765</v>
      </c>
      <c r="C4577" s="2">
        <v>258.38</v>
      </c>
      <c r="D4577" s="5" t="str">
        <f t="shared" si="71"/>
        <v/>
      </c>
      <c r="E4577" t="s">
        <v>186</v>
      </c>
    </row>
    <row r="4578" spans="1:5" ht="15.75" outlineLevel="1" x14ac:dyDescent="0.25">
      <c r="A4578" s="25">
        <f>A4577</f>
        <v>44042</v>
      </c>
      <c r="B4578" s="26" t="str">
        <f>B4577</f>
        <v>BEST BUY BUSINESS ADVANTAGE ACCOUNT</v>
      </c>
      <c r="C4578" s="24">
        <f>SUBTOTAL(9,C4577:C4577)</f>
        <v>258.38</v>
      </c>
      <c r="D4578" s="24" t="s">
        <v>1012</v>
      </c>
    </row>
    <row r="4579" spans="1:5" outlineLevel="2" x14ac:dyDescent="0.2">
      <c r="A4579" s="29">
        <v>44042</v>
      </c>
      <c r="B4579" s="1" t="s">
        <v>373</v>
      </c>
      <c r="C4579" s="2">
        <v>518.6</v>
      </c>
      <c r="D4579" s="5" t="str">
        <f t="shared" si="71"/>
        <v/>
      </c>
      <c r="E4579" t="s">
        <v>186</v>
      </c>
    </row>
    <row r="4580" spans="1:5" ht="15.75" outlineLevel="1" x14ac:dyDescent="0.25">
      <c r="A4580" s="25">
        <f>A4579</f>
        <v>44042</v>
      </c>
      <c r="B4580" s="26" t="str">
        <f>B4579</f>
        <v>BILINGUAL DICTIONARIES INC</v>
      </c>
      <c r="C4580" s="24">
        <f>SUBTOTAL(9,C4579:C4579)</f>
        <v>518.6</v>
      </c>
      <c r="D4580" s="24" t="s">
        <v>1012</v>
      </c>
    </row>
    <row r="4581" spans="1:5" outlineLevel="2" x14ac:dyDescent="0.2">
      <c r="A4581" s="29">
        <v>44042</v>
      </c>
      <c r="B4581" s="1" t="s">
        <v>133</v>
      </c>
      <c r="C4581" s="2">
        <v>12.9</v>
      </c>
      <c r="D4581" s="5" t="str">
        <f t="shared" si="71"/>
        <v/>
      </c>
      <c r="E4581" t="s">
        <v>65</v>
      </c>
    </row>
    <row r="4582" spans="1:5" outlineLevel="2" x14ac:dyDescent="0.2">
      <c r="A4582" s="29">
        <v>44042</v>
      </c>
      <c r="B4582" s="1" t="s">
        <v>133</v>
      </c>
      <c r="C4582" s="2">
        <v>1460.66</v>
      </c>
      <c r="D4582" s="5" t="str">
        <f t="shared" si="71"/>
        <v/>
      </c>
      <c r="E4582" t="s">
        <v>65</v>
      </c>
    </row>
    <row r="4583" spans="1:5" ht="15.75" outlineLevel="1" x14ac:dyDescent="0.25">
      <c r="A4583" s="25">
        <f>A4582</f>
        <v>44042</v>
      </c>
      <c r="B4583" s="26" t="str">
        <f>B4582</f>
        <v>BLICK ART MATERIALS</v>
      </c>
      <c r="C4583" s="24">
        <f>SUBTOTAL(9,C4581:C4582)</f>
        <v>1473.5600000000002</v>
      </c>
      <c r="D4583" s="24" t="s">
        <v>1012</v>
      </c>
    </row>
    <row r="4584" spans="1:5" outlineLevel="2" x14ac:dyDescent="0.2">
      <c r="A4584" s="29">
        <v>44042</v>
      </c>
      <c r="B4584" s="1" t="s">
        <v>884</v>
      </c>
      <c r="C4584" s="2">
        <v>180</v>
      </c>
      <c r="D4584" s="5" t="str">
        <f t="shared" si="71"/>
        <v/>
      </c>
      <c r="E4584" t="s">
        <v>65</v>
      </c>
    </row>
    <row r="4585" spans="1:5" ht="15.75" outlineLevel="1" x14ac:dyDescent="0.25">
      <c r="A4585" s="25">
        <f>A4584</f>
        <v>44042</v>
      </c>
      <c r="B4585" s="26" t="str">
        <f>B4584</f>
        <v>BLING OUT LOUD INC</v>
      </c>
      <c r="C4585" s="24">
        <f>SUBTOTAL(9,C4584:C4584)</f>
        <v>180</v>
      </c>
      <c r="D4585" s="24" t="s">
        <v>1012</v>
      </c>
    </row>
    <row r="4586" spans="1:5" outlineLevel="2" x14ac:dyDescent="0.2">
      <c r="A4586" s="29">
        <v>44042</v>
      </c>
      <c r="B4586" s="1" t="s">
        <v>524</v>
      </c>
      <c r="C4586" s="2">
        <v>337</v>
      </c>
      <c r="D4586" s="5" t="str">
        <f t="shared" si="71"/>
        <v/>
      </c>
      <c r="E4586" t="s">
        <v>66</v>
      </c>
    </row>
    <row r="4587" spans="1:5" ht="15.75" outlineLevel="1" x14ac:dyDescent="0.25">
      <c r="A4587" s="25">
        <f>A4586</f>
        <v>44042</v>
      </c>
      <c r="B4587" s="26" t="str">
        <f>B4586</f>
        <v>BOOKSOURCE</v>
      </c>
      <c r="C4587" s="24">
        <f>SUBTOTAL(9,C4586:C4586)</f>
        <v>337</v>
      </c>
      <c r="D4587" s="24" t="s">
        <v>1012</v>
      </c>
    </row>
    <row r="4588" spans="1:5" outlineLevel="2" x14ac:dyDescent="0.2">
      <c r="A4588" s="29">
        <v>44042</v>
      </c>
      <c r="B4588" s="1" t="s">
        <v>7</v>
      </c>
      <c r="C4588" s="2">
        <v>1595</v>
      </c>
      <c r="D4588" s="5" t="str">
        <f t="shared" si="71"/>
        <v/>
      </c>
      <c r="E4588" t="s">
        <v>65</v>
      </c>
    </row>
    <row r="4589" spans="1:5" outlineLevel="2" x14ac:dyDescent="0.2">
      <c r="A4589" s="29">
        <v>44042</v>
      </c>
      <c r="B4589" s="1" t="s">
        <v>7</v>
      </c>
      <c r="C4589" s="2">
        <v>58.1</v>
      </c>
      <c r="D4589" s="5" t="str">
        <f t="shared" si="71"/>
        <v/>
      </c>
      <c r="E4589" t="s">
        <v>65</v>
      </c>
    </row>
    <row r="4590" spans="1:5" outlineLevel="2" x14ac:dyDescent="0.2">
      <c r="A4590" s="29">
        <v>44042</v>
      </c>
      <c r="B4590" s="1" t="s">
        <v>7</v>
      </c>
      <c r="C4590" s="2">
        <v>103.05</v>
      </c>
      <c r="D4590" s="5" t="str">
        <f t="shared" si="71"/>
        <v/>
      </c>
      <c r="E4590" t="s">
        <v>65</v>
      </c>
    </row>
    <row r="4591" spans="1:5" outlineLevel="2" x14ac:dyDescent="0.2">
      <c r="A4591" s="29">
        <v>44042</v>
      </c>
      <c r="B4591" s="1" t="s">
        <v>7</v>
      </c>
      <c r="C4591" s="2">
        <v>25.85</v>
      </c>
      <c r="D4591" s="5" t="str">
        <f t="shared" si="71"/>
        <v/>
      </c>
      <c r="E4591" t="s">
        <v>65</v>
      </c>
    </row>
    <row r="4592" spans="1:5" outlineLevel="2" x14ac:dyDescent="0.2">
      <c r="A4592" s="29">
        <v>44042</v>
      </c>
      <c r="B4592" s="1" t="s">
        <v>7</v>
      </c>
      <c r="C4592" s="2">
        <v>537.14</v>
      </c>
      <c r="D4592" s="5" t="str">
        <f t="shared" si="71"/>
        <v/>
      </c>
      <c r="E4592" t="s">
        <v>65</v>
      </c>
    </row>
    <row r="4593" spans="1:5" outlineLevel="2" x14ac:dyDescent="0.2">
      <c r="A4593" s="29">
        <v>44042</v>
      </c>
      <c r="B4593" s="1" t="s">
        <v>7</v>
      </c>
      <c r="C4593" s="2">
        <v>5329.62</v>
      </c>
      <c r="D4593" s="5" t="str">
        <f t="shared" si="71"/>
        <v/>
      </c>
      <c r="E4593" t="s">
        <v>65</v>
      </c>
    </row>
    <row r="4594" spans="1:5" outlineLevel="2" x14ac:dyDescent="0.2">
      <c r="A4594" s="29">
        <v>44042</v>
      </c>
      <c r="B4594" s="1" t="s">
        <v>7</v>
      </c>
      <c r="C4594" s="2">
        <v>3135.36</v>
      </c>
      <c r="D4594" s="5" t="str">
        <f t="shared" si="71"/>
        <v/>
      </c>
      <c r="E4594" t="s">
        <v>65</v>
      </c>
    </row>
    <row r="4595" spans="1:5" ht="15.75" outlineLevel="1" x14ac:dyDescent="0.25">
      <c r="A4595" s="25">
        <f>A4594</f>
        <v>44042</v>
      </c>
      <c r="B4595" s="26" t="str">
        <f>B4594</f>
        <v>BOSWORTH PAPERS INC</v>
      </c>
      <c r="C4595" s="24">
        <f>SUBTOTAL(9,C4588:C4594)</f>
        <v>10784.12</v>
      </c>
      <c r="D4595" s="24" t="s">
        <v>1012</v>
      </c>
    </row>
    <row r="4596" spans="1:5" outlineLevel="2" x14ac:dyDescent="0.2">
      <c r="A4596" s="29">
        <v>44042</v>
      </c>
      <c r="B4596" s="1" t="s">
        <v>110</v>
      </c>
      <c r="C4596" s="2">
        <v>369.89</v>
      </c>
      <c r="D4596" s="5" t="str">
        <f t="shared" si="71"/>
        <v/>
      </c>
      <c r="E4596" t="s">
        <v>66</v>
      </c>
    </row>
    <row r="4597" spans="1:5" outlineLevel="2" x14ac:dyDescent="0.2">
      <c r="A4597" s="29">
        <v>44042</v>
      </c>
      <c r="B4597" s="1" t="s">
        <v>110</v>
      </c>
      <c r="C4597" s="2">
        <v>443.62</v>
      </c>
      <c r="D4597" s="5" t="str">
        <f t="shared" si="71"/>
        <v/>
      </c>
      <c r="E4597" t="s">
        <v>66</v>
      </c>
    </row>
    <row r="4598" spans="1:5" outlineLevel="2" x14ac:dyDescent="0.2">
      <c r="A4598" s="29">
        <v>44042</v>
      </c>
      <c r="B4598" s="1" t="s">
        <v>110</v>
      </c>
      <c r="C4598" s="2">
        <v>454.75</v>
      </c>
      <c r="D4598" s="5" t="str">
        <f t="shared" si="71"/>
        <v/>
      </c>
      <c r="E4598" t="s">
        <v>66</v>
      </c>
    </row>
    <row r="4599" spans="1:5" outlineLevel="2" x14ac:dyDescent="0.2">
      <c r="A4599" s="29">
        <v>44042</v>
      </c>
      <c r="B4599" s="1" t="s">
        <v>110</v>
      </c>
      <c r="C4599" s="2">
        <v>525.76</v>
      </c>
      <c r="D4599" s="5" t="str">
        <f t="shared" si="71"/>
        <v/>
      </c>
      <c r="E4599" t="s">
        <v>66</v>
      </c>
    </row>
    <row r="4600" spans="1:5" ht="15.75" outlineLevel="1" x14ac:dyDescent="0.25">
      <c r="A4600" s="25">
        <f>A4599</f>
        <v>44042</v>
      </c>
      <c r="B4600" s="26" t="str">
        <f>B4599</f>
        <v>BOUND TO STAY BOUND BOOKS INC</v>
      </c>
      <c r="C4600" s="24">
        <f>SUBTOTAL(9,C4596:C4599)</f>
        <v>1794.02</v>
      </c>
      <c r="D4600" s="24" t="s">
        <v>1012</v>
      </c>
    </row>
    <row r="4601" spans="1:5" outlineLevel="2" x14ac:dyDescent="0.2">
      <c r="A4601" s="29">
        <v>44042</v>
      </c>
      <c r="B4601" s="1" t="s">
        <v>22</v>
      </c>
      <c r="C4601" s="2">
        <v>150</v>
      </c>
      <c r="D4601" s="5" t="str">
        <f t="shared" si="71"/>
        <v/>
      </c>
      <c r="E4601" t="s">
        <v>65</v>
      </c>
    </row>
    <row r="4602" spans="1:5" ht="15.75" outlineLevel="1" x14ac:dyDescent="0.25">
      <c r="A4602" s="25">
        <f>A4601</f>
        <v>44042</v>
      </c>
      <c r="B4602" s="26" t="str">
        <f>B4601</f>
        <v>BRAMMERS ATHLETIC WAREHOUSE</v>
      </c>
      <c r="C4602" s="24">
        <f>SUBTOTAL(9,C4601:C4601)</f>
        <v>150</v>
      </c>
      <c r="D4602" s="24" t="s">
        <v>1012</v>
      </c>
    </row>
    <row r="4603" spans="1:5" outlineLevel="2" x14ac:dyDescent="0.2">
      <c r="A4603" s="29">
        <v>44042</v>
      </c>
      <c r="B4603" s="1" t="s">
        <v>885</v>
      </c>
      <c r="C4603" s="2">
        <v>100</v>
      </c>
      <c r="D4603" s="5" t="str">
        <f t="shared" si="71"/>
        <v/>
      </c>
      <c r="E4603" t="s">
        <v>66</v>
      </c>
    </row>
    <row r="4604" spans="1:5" ht="15.75" outlineLevel="1" x14ac:dyDescent="0.25">
      <c r="A4604" s="25">
        <f>A4603</f>
        <v>44042</v>
      </c>
      <c r="B4604" s="26" t="str">
        <f>B4603</f>
        <v>BRIGHT MORNING CONSULTING INC</v>
      </c>
      <c r="C4604" s="24">
        <f>SUBTOTAL(9,C4603:C4603)</f>
        <v>100</v>
      </c>
      <c r="D4604" s="24" t="s">
        <v>1012</v>
      </c>
    </row>
    <row r="4605" spans="1:5" outlineLevel="2" x14ac:dyDescent="0.2">
      <c r="A4605" s="29">
        <v>44042</v>
      </c>
      <c r="B4605" s="1" t="s">
        <v>115</v>
      </c>
      <c r="C4605" s="2">
        <v>385.7</v>
      </c>
      <c r="D4605" s="5" t="str">
        <f t="shared" si="71"/>
        <v/>
      </c>
      <c r="E4605" t="s">
        <v>67</v>
      </c>
    </row>
    <row r="4606" spans="1:5" outlineLevel="2" x14ac:dyDescent="0.2">
      <c r="A4606" s="29">
        <v>44042</v>
      </c>
      <c r="B4606" s="1" t="s">
        <v>115</v>
      </c>
      <c r="C4606" s="2">
        <v>250.56</v>
      </c>
      <c r="D4606" s="5" t="str">
        <f t="shared" si="71"/>
        <v/>
      </c>
      <c r="E4606" t="s">
        <v>67</v>
      </c>
    </row>
    <row r="4607" spans="1:5" outlineLevel="2" x14ac:dyDescent="0.2">
      <c r="A4607" s="29">
        <v>44042</v>
      </c>
      <c r="B4607" s="1" t="s">
        <v>115</v>
      </c>
      <c r="C4607" s="2">
        <v>414.72</v>
      </c>
      <c r="D4607" s="5" t="str">
        <f t="shared" si="71"/>
        <v/>
      </c>
      <c r="E4607" t="s">
        <v>67</v>
      </c>
    </row>
    <row r="4608" spans="1:5" outlineLevel="2" x14ac:dyDescent="0.2">
      <c r="A4608" s="29">
        <v>44042</v>
      </c>
      <c r="B4608" s="1" t="s">
        <v>115</v>
      </c>
      <c r="C4608" s="2">
        <v>2865.43</v>
      </c>
      <c r="D4608" s="5" t="str">
        <f t="shared" si="71"/>
        <v/>
      </c>
      <c r="E4608" t="s">
        <v>67</v>
      </c>
    </row>
    <row r="4609" spans="1:5" ht="15.75" outlineLevel="1" x14ac:dyDescent="0.25">
      <c r="A4609" s="25">
        <f>A4608</f>
        <v>44042</v>
      </c>
      <c r="B4609" s="26" t="str">
        <f>B4608</f>
        <v>BROOKSIDE EQUIPMENT SALES INC</v>
      </c>
      <c r="C4609" s="24">
        <f>SUBTOTAL(9,C4605:C4608)</f>
        <v>3916.41</v>
      </c>
      <c r="D4609" s="24" t="s">
        <v>1012</v>
      </c>
    </row>
    <row r="4610" spans="1:5" outlineLevel="2" x14ac:dyDescent="0.2">
      <c r="A4610" s="29">
        <v>44042</v>
      </c>
      <c r="B4610" s="1" t="s">
        <v>254</v>
      </c>
      <c r="C4610" s="2">
        <v>146050.38</v>
      </c>
      <c r="D4610" s="5" t="str">
        <f t="shared" si="71"/>
        <v/>
      </c>
      <c r="E4610" t="s">
        <v>71</v>
      </c>
    </row>
    <row r="4611" spans="1:5" outlineLevel="2" x14ac:dyDescent="0.2">
      <c r="A4611" s="29">
        <v>44042</v>
      </c>
      <c r="B4611" s="1" t="s">
        <v>254</v>
      </c>
      <c r="C4611" s="2">
        <v>284153.36</v>
      </c>
      <c r="D4611" s="5" t="str">
        <f t="shared" si="71"/>
        <v/>
      </c>
      <c r="E4611" t="s">
        <v>71</v>
      </c>
    </row>
    <row r="4612" spans="1:5" ht="15.75" outlineLevel="1" x14ac:dyDescent="0.25">
      <c r="A4612" s="25">
        <f>A4611</f>
        <v>44042</v>
      </c>
      <c r="B4612" s="26" t="str">
        <f>B4611</f>
        <v>BROWN &amp; ROOT INDUSTRIAL SERVICES</v>
      </c>
      <c r="C4612" s="24">
        <f>SUBTOTAL(9,C4610:C4611)</f>
        <v>430203.74</v>
      </c>
      <c r="D4612" s="24" t="s">
        <v>1012</v>
      </c>
    </row>
    <row r="4613" spans="1:5" outlineLevel="2" x14ac:dyDescent="0.2">
      <c r="A4613" s="29">
        <v>44042</v>
      </c>
      <c r="B4613" s="1" t="s">
        <v>886</v>
      </c>
      <c r="C4613" s="2">
        <v>6547.97</v>
      </c>
      <c r="D4613" s="5" t="str">
        <f t="shared" si="71"/>
        <v/>
      </c>
      <c r="E4613" t="s">
        <v>67</v>
      </c>
    </row>
    <row r="4614" spans="1:5" ht="15.75" outlineLevel="1" x14ac:dyDescent="0.25">
      <c r="A4614" s="25">
        <f>A4613</f>
        <v>44042</v>
      </c>
      <c r="B4614" s="26" t="str">
        <f>B4613</f>
        <v>BUILDING COMPONENTS INC</v>
      </c>
      <c r="C4614" s="24">
        <f>SUBTOTAL(9,C4613:C4613)</f>
        <v>6547.97</v>
      </c>
      <c r="D4614" s="24" t="s">
        <v>1012</v>
      </c>
    </row>
    <row r="4615" spans="1:5" outlineLevel="2" x14ac:dyDescent="0.2">
      <c r="A4615" s="29">
        <v>44042</v>
      </c>
      <c r="B4615" s="1" t="s">
        <v>150</v>
      </c>
      <c r="C4615" s="2">
        <v>289.27999999999997</v>
      </c>
      <c r="D4615" s="5" t="str">
        <f t="shared" si="71"/>
        <v/>
      </c>
      <c r="E4615" t="s">
        <v>65</v>
      </c>
    </row>
    <row r="4616" spans="1:5" outlineLevel="2" x14ac:dyDescent="0.2">
      <c r="A4616" s="29">
        <v>44042</v>
      </c>
      <c r="B4616" s="1" t="s">
        <v>150</v>
      </c>
      <c r="C4616" s="2">
        <v>2361.6</v>
      </c>
      <c r="D4616" s="5" t="str">
        <f t="shared" ref="D4616:D4679" si="72">IF(E4616="","TOTAL","")</f>
        <v/>
      </c>
      <c r="E4616" t="s">
        <v>76</v>
      </c>
    </row>
    <row r="4617" spans="1:5" ht="15.75" outlineLevel="1" x14ac:dyDescent="0.25">
      <c r="A4617" s="25">
        <f>A4616</f>
        <v>44042</v>
      </c>
      <c r="B4617" s="26" t="str">
        <f>B4616</f>
        <v>BUTLER BUSINESS PRODUCTS LLC</v>
      </c>
      <c r="C4617" s="24">
        <f>SUBTOTAL(9,C4615:C4616)</f>
        <v>2650.88</v>
      </c>
      <c r="D4617" s="24" t="s">
        <v>1012</v>
      </c>
    </row>
    <row r="4618" spans="1:5" outlineLevel="2" x14ac:dyDescent="0.2">
      <c r="A4618" s="29">
        <v>44042</v>
      </c>
      <c r="B4618" s="1" t="s">
        <v>225</v>
      </c>
      <c r="C4618" s="2">
        <v>1669.5</v>
      </c>
      <c r="D4618" s="5" t="str">
        <f t="shared" si="72"/>
        <v/>
      </c>
      <c r="E4618" t="s">
        <v>65</v>
      </c>
    </row>
    <row r="4619" spans="1:5" ht="15.75" outlineLevel="1" x14ac:dyDescent="0.25">
      <c r="A4619" s="25">
        <f>A4618</f>
        <v>44042</v>
      </c>
      <c r="B4619" s="26" t="str">
        <f>B4618</f>
        <v>BALFOUR CAMPUS SUPPLY HOUSTON</v>
      </c>
      <c r="C4619" s="24">
        <f>SUBTOTAL(9,C4618:C4618)</f>
        <v>1669.5</v>
      </c>
      <c r="D4619" s="24" t="s">
        <v>1012</v>
      </c>
    </row>
    <row r="4620" spans="1:5" outlineLevel="2" x14ac:dyDescent="0.2">
      <c r="A4620" s="29">
        <v>44042</v>
      </c>
      <c r="B4620" s="1" t="s">
        <v>887</v>
      </c>
      <c r="C4620" s="2">
        <v>447.84</v>
      </c>
      <c r="D4620" s="5" t="str">
        <f t="shared" si="72"/>
        <v/>
      </c>
      <c r="E4620" t="s">
        <v>311</v>
      </c>
    </row>
    <row r="4621" spans="1:5" outlineLevel="2" x14ac:dyDescent="0.2">
      <c r="A4621" s="29">
        <v>44042</v>
      </c>
      <c r="B4621" s="1" t="s">
        <v>887</v>
      </c>
      <c r="C4621" s="2">
        <v>221749.5</v>
      </c>
      <c r="D4621" s="5" t="str">
        <f t="shared" si="72"/>
        <v/>
      </c>
      <c r="E4621" t="s">
        <v>78</v>
      </c>
    </row>
    <row r="4622" spans="1:5" outlineLevel="2" x14ac:dyDescent="0.2">
      <c r="A4622" s="29">
        <v>44042</v>
      </c>
      <c r="B4622" s="1" t="s">
        <v>887</v>
      </c>
      <c r="C4622" s="2">
        <v>155.38</v>
      </c>
      <c r="D4622" s="5" t="str">
        <f t="shared" si="72"/>
        <v/>
      </c>
      <c r="E4622" t="s">
        <v>186</v>
      </c>
    </row>
    <row r="4623" spans="1:5" ht="15.75" outlineLevel="1" x14ac:dyDescent="0.25">
      <c r="A4623" s="25">
        <f>A4622</f>
        <v>44042</v>
      </c>
      <c r="B4623" s="26" t="str">
        <f>B4622</f>
        <v>COUGHLAN COMPANIES LLC</v>
      </c>
      <c r="C4623" s="24">
        <f>SUBTOTAL(9,C4620:C4622)</f>
        <v>222352.72</v>
      </c>
      <c r="D4623" s="24" t="s">
        <v>1012</v>
      </c>
    </row>
    <row r="4624" spans="1:5" outlineLevel="2" x14ac:dyDescent="0.2">
      <c r="A4624" s="29">
        <v>44042</v>
      </c>
      <c r="B4624" s="1" t="s">
        <v>47</v>
      </c>
      <c r="C4624" s="2">
        <v>3827.8</v>
      </c>
      <c r="D4624" s="5" t="str">
        <f t="shared" si="72"/>
        <v/>
      </c>
      <c r="E4624" t="s">
        <v>186</v>
      </c>
    </row>
    <row r="4625" spans="1:5" outlineLevel="2" x14ac:dyDescent="0.2">
      <c r="A4625" s="29">
        <v>44042</v>
      </c>
      <c r="B4625" s="1" t="s">
        <v>47</v>
      </c>
      <c r="C4625" s="2">
        <v>218.88</v>
      </c>
      <c r="D4625" s="5" t="str">
        <f t="shared" si="72"/>
        <v/>
      </c>
      <c r="E4625" t="s">
        <v>65</v>
      </c>
    </row>
    <row r="4626" spans="1:5" outlineLevel="2" x14ac:dyDescent="0.2">
      <c r="A4626" s="29">
        <v>44042</v>
      </c>
      <c r="B4626" s="1" t="s">
        <v>47</v>
      </c>
      <c r="C4626" s="2">
        <v>198.74</v>
      </c>
      <c r="D4626" s="5" t="str">
        <f t="shared" si="72"/>
        <v/>
      </c>
      <c r="E4626" t="s">
        <v>65</v>
      </c>
    </row>
    <row r="4627" spans="1:5" outlineLevel="2" x14ac:dyDescent="0.2">
      <c r="A4627" s="29">
        <v>44042</v>
      </c>
      <c r="B4627" s="1" t="s">
        <v>47</v>
      </c>
      <c r="C4627" s="2">
        <v>914.28</v>
      </c>
      <c r="D4627" s="5" t="str">
        <f t="shared" si="72"/>
        <v/>
      </c>
      <c r="E4627" t="s">
        <v>186</v>
      </c>
    </row>
    <row r="4628" spans="1:5" outlineLevel="2" x14ac:dyDescent="0.2">
      <c r="A4628" s="29">
        <v>44042</v>
      </c>
      <c r="B4628" s="1" t="s">
        <v>47</v>
      </c>
      <c r="C4628" s="2">
        <v>375.6</v>
      </c>
      <c r="D4628" s="5" t="str">
        <f t="shared" si="72"/>
        <v/>
      </c>
      <c r="E4628" t="s">
        <v>186</v>
      </c>
    </row>
    <row r="4629" spans="1:5" ht="15.75" outlineLevel="1" x14ac:dyDescent="0.25">
      <c r="A4629" s="25">
        <f>A4628</f>
        <v>44042</v>
      </c>
      <c r="B4629" s="26" t="str">
        <f>B4628</f>
        <v>CAROLINA BIOLOGICAL SUPPLY COMPANY</v>
      </c>
      <c r="C4629" s="24">
        <f>SUBTOTAL(9,C4624:C4628)</f>
        <v>5535.3</v>
      </c>
      <c r="D4629" s="24" t="s">
        <v>1012</v>
      </c>
    </row>
    <row r="4630" spans="1:5" outlineLevel="2" x14ac:dyDescent="0.2">
      <c r="A4630" s="29">
        <v>44042</v>
      </c>
      <c r="B4630" s="1" t="s">
        <v>529</v>
      </c>
      <c r="C4630" s="2">
        <v>230033</v>
      </c>
      <c r="D4630" s="5" t="str">
        <f t="shared" si="72"/>
        <v/>
      </c>
      <c r="E4630" t="s">
        <v>63</v>
      </c>
    </row>
    <row r="4631" spans="1:5" ht="15.75" outlineLevel="1" x14ac:dyDescent="0.25">
      <c r="A4631" s="25">
        <f>A4630</f>
        <v>44042</v>
      </c>
      <c r="B4631" s="26" t="str">
        <f>B4630</f>
        <v>CENERGISTIC LLC</v>
      </c>
      <c r="C4631" s="24">
        <f>SUBTOTAL(9,C4630:C4630)</f>
        <v>230033</v>
      </c>
      <c r="D4631" s="24" t="s">
        <v>1012</v>
      </c>
    </row>
    <row r="4632" spans="1:5" outlineLevel="2" x14ac:dyDescent="0.2">
      <c r="A4632" s="29">
        <v>44042</v>
      </c>
      <c r="B4632" s="1" t="s">
        <v>888</v>
      </c>
      <c r="C4632" s="2">
        <v>535.6</v>
      </c>
      <c r="D4632" s="5" t="str">
        <f t="shared" si="72"/>
        <v/>
      </c>
      <c r="E4632" t="s">
        <v>186</v>
      </c>
    </row>
    <row r="4633" spans="1:5" ht="15.75" outlineLevel="1" x14ac:dyDescent="0.25">
      <c r="A4633" s="25">
        <f>A4632</f>
        <v>44042</v>
      </c>
      <c r="B4633" s="26" t="str">
        <f>B4632</f>
        <v>CENTER FOR CIVIC EDUCATION</v>
      </c>
      <c r="C4633" s="24">
        <f>SUBTOTAL(9,C4632:C4632)</f>
        <v>535.6</v>
      </c>
      <c r="D4633" s="24" t="s">
        <v>1012</v>
      </c>
    </row>
    <row r="4634" spans="1:5" outlineLevel="2" x14ac:dyDescent="0.2">
      <c r="A4634" s="29">
        <v>44042</v>
      </c>
      <c r="B4634" s="1" t="s">
        <v>39</v>
      </c>
      <c r="C4634" s="2">
        <v>2172.7399999999998</v>
      </c>
      <c r="D4634" s="5" t="str">
        <f t="shared" si="72"/>
        <v/>
      </c>
      <c r="E4634" t="s">
        <v>90</v>
      </c>
    </row>
    <row r="4635" spans="1:5" ht="15.75" outlineLevel="1" x14ac:dyDescent="0.25">
      <c r="A4635" s="25">
        <f>A4634</f>
        <v>44042</v>
      </c>
      <c r="B4635" s="26" t="str">
        <f>B4634</f>
        <v>CENTERPOINT ENERGY</v>
      </c>
      <c r="C4635" s="24">
        <f>SUBTOTAL(9,C4634:C4634)</f>
        <v>2172.7399999999998</v>
      </c>
      <c r="D4635" s="24" t="s">
        <v>1012</v>
      </c>
    </row>
    <row r="4636" spans="1:5" outlineLevel="2" x14ac:dyDescent="0.2">
      <c r="A4636" s="29">
        <v>44042</v>
      </c>
      <c r="B4636" s="1" t="s">
        <v>530</v>
      </c>
      <c r="C4636" s="2">
        <v>1148</v>
      </c>
      <c r="D4636" s="5" t="str">
        <f t="shared" si="72"/>
        <v/>
      </c>
      <c r="E4636" t="s">
        <v>71</v>
      </c>
    </row>
    <row r="4637" spans="1:5" outlineLevel="2" x14ac:dyDescent="0.2">
      <c r="A4637" s="29">
        <v>44042</v>
      </c>
      <c r="B4637" s="1" t="s">
        <v>530</v>
      </c>
      <c r="C4637" s="2">
        <v>3967</v>
      </c>
      <c r="D4637" s="5" t="str">
        <f t="shared" si="72"/>
        <v/>
      </c>
      <c r="E4637" t="s">
        <v>71</v>
      </c>
    </row>
    <row r="4638" spans="1:5" outlineLevel="2" x14ac:dyDescent="0.2">
      <c r="A4638" s="29">
        <v>44042</v>
      </c>
      <c r="B4638" s="1" t="s">
        <v>530</v>
      </c>
      <c r="C4638" s="2">
        <v>860</v>
      </c>
      <c r="D4638" s="5" t="str">
        <f t="shared" si="72"/>
        <v/>
      </c>
      <c r="E4638" t="s">
        <v>71</v>
      </c>
    </row>
    <row r="4639" spans="1:5" outlineLevel="2" x14ac:dyDescent="0.2">
      <c r="A4639" s="29">
        <v>44042</v>
      </c>
      <c r="B4639" s="1" t="s">
        <v>530</v>
      </c>
      <c r="C4639" s="2">
        <v>4267</v>
      </c>
      <c r="D4639" s="5" t="str">
        <f t="shared" si="72"/>
        <v/>
      </c>
      <c r="E4639" t="s">
        <v>71</v>
      </c>
    </row>
    <row r="4640" spans="1:5" outlineLevel="2" x14ac:dyDescent="0.2">
      <c r="A4640" s="29">
        <v>44042</v>
      </c>
      <c r="B4640" s="1" t="s">
        <v>530</v>
      </c>
      <c r="C4640" s="2">
        <v>5634</v>
      </c>
      <c r="D4640" s="5" t="str">
        <f t="shared" si="72"/>
        <v/>
      </c>
      <c r="E4640" t="s">
        <v>71</v>
      </c>
    </row>
    <row r="4641" spans="1:5" outlineLevel="2" x14ac:dyDescent="0.2">
      <c r="A4641" s="29">
        <v>44042</v>
      </c>
      <c r="B4641" s="1" t="s">
        <v>530</v>
      </c>
      <c r="C4641" s="2">
        <v>2175</v>
      </c>
      <c r="D4641" s="5" t="str">
        <f t="shared" si="72"/>
        <v/>
      </c>
      <c r="E4641" t="s">
        <v>71</v>
      </c>
    </row>
    <row r="4642" spans="1:5" outlineLevel="2" x14ac:dyDescent="0.2">
      <c r="A4642" s="29">
        <v>44042</v>
      </c>
      <c r="B4642" s="1" t="s">
        <v>530</v>
      </c>
      <c r="C4642" s="2">
        <v>1189</v>
      </c>
      <c r="D4642" s="5" t="str">
        <f t="shared" si="72"/>
        <v/>
      </c>
      <c r="E4642" t="s">
        <v>71</v>
      </c>
    </row>
    <row r="4643" spans="1:5" outlineLevel="2" x14ac:dyDescent="0.2">
      <c r="A4643" s="29">
        <v>44042</v>
      </c>
      <c r="B4643" s="1" t="s">
        <v>530</v>
      </c>
      <c r="C4643" s="2">
        <v>4242</v>
      </c>
      <c r="D4643" s="5" t="str">
        <f t="shared" si="72"/>
        <v/>
      </c>
      <c r="E4643" t="s">
        <v>71</v>
      </c>
    </row>
    <row r="4644" spans="1:5" ht="15.75" outlineLevel="1" x14ac:dyDescent="0.25">
      <c r="A4644" s="25">
        <f>A4643</f>
        <v>44042</v>
      </c>
      <c r="B4644" s="26" t="str">
        <f>B4643</f>
        <v>CENTRIFUGAL PUMP &amp; MOTOR REPAIR</v>
      </c>
      <c r="C4644" s="24">
        <f>SUBTOTAL(9,C4636:C4643)</f>
        <v>23482</v>
      </c>
      <c r="D4644" s="24" t="s">
        <v>1012</v>
      </c>
    </row>
    <row r="4645" spans="1:5" outlineLevel="2" x14ac:dyDescent="0.2">
      <c r="A4645" s="29">
        <v>44042</v>
      </c>
      <c r="B4645" s="1" t="s">
        <v>491</v>
      </c>
      <c r="C4645" s="2">
        <v>26.76</v>
      </c>
      <c r="D4645" s="5" t="str">
        <f t="shared" si="72"/>
        <v/>
      </c>
      <c r="E4645" t="s">
        <v>76</v>
      </c>
    </row>
    <row r="4646" spans="1:5" outlineLevel="2" x14ac:dyDescent="0.2">
      <c r="A4646" s="29">
        <v>44042</v>
      </c>
      <c r="B4646" s="1" t="s">
        <v>491</v>
      </c>
      <c r="C4646" s="2">
        <v>28.99</v>
      </c>
      <c r="D4646" s="5" t="str">
        <f t="shared" si="72"/>
        <v/>
      </c>
      <c r="E4646" t="s">
        <v>76</v>
      </c>
    </row>
    <row r="4647" spans="1:5" outlineLevel="2" x14ac:dyDescent="0.2">
      <c r="A4647" s="29">
        <v>44042</v>
      </c>
      <c r="B4647" s="1" t="s">
        <v>491</v>
      </c>
      <c r="C4647" s="2">
        <v>26.76</v>
      </c>
      <c r="D4647" s="5" t="str">
        <f t="shared" si="72"/>
        <v/>
      </c>
      <c r="E4647" t="s">
        <v>76</v>
      </c>
    </row>
    <row r="4648" spans="1:5" outlineLevel="2" x14ac:dyDescent="0.2">
      <c r="A4648" s="29">
        <v>44042</v>
      </c>
      <c r="B4648" s="1" t="s">
        <v>491</v>
      </c>
      <c r="C4648" s="2">
        <v>4377.18</v>
      </c>
      <c r="D4648" s="5" t="str">
        <f t="shared" si="72"/>
        <v/>
      </c>
      <c r="E4648" t="s">
        <v>76</v>
      </c>
    </row>
    <row r="4649" spans="1:5" outlineLevel="2" x14ac:dyDescent="0.2">
      <c r="A4649" s="29">
        <v>44042</v>
      </c>
      <c r="B4649" s="1" t="s">
        <v>491</v>
      </c>
      <c r="C4649" s="2">
        <v>72.52</v>
      </c>
      <c r="D4649" s="5" t="str">
        <f t="shared" si="72"/>
        <v/>
      </c>
      <c r="E4649" t="s">
        <v>76</v>
      </c>
    </row>
    <row r="4650" spans="1:5" outlineLevel="2" x14ac:dyDescent="0.2">
      <c r="A4650" s="29">
        <v>44042</v>
      </c>
      <c r="B4650" s="1" t="s">
        <v>491</v>
      </c>
      <c r="C4650" s="2">
        <v>4608</v>
      </c>
      <c r="D4650" s="5" t="str">
        <f t="shared" si="72"/>
        <v/>
      </c>
      <c r="E4650" t="s">
        <v>76</v>
      </c>
    </row>
    <row r="4651" spans="1:5" ht="15.75" outlineLevel="1" x14ac:dyDescent="0.25">
      <c r="A4651" s="25">
        <f>A4650</f>
        <v>44042</v>
      </c>
      <c r="B4651" s="26" t="str">
        <f>B4650</f>
        <v>CHALLENGE OFFICE PRODUCTS INC</v>
      </c>
      <c r="C4651" s="24">
        <f>SUBTOTAL(9,C4645:C4650)</f>
        <v>9140.2100000000009</v>
      </c>
      <c r="D4651" s="24" t="s">
        <v>1012</v>
      </c>
    </row>
    <row r="4652" spans="1:5" outlineLevel="2" x14ac:dyDescent="0.2">
      <c r="A4652" s="29">
        <v>44042</v>
      </c>
      <c r="B4652" s="1" t="s">
        <v>214</v>
      </c>
      <c r="C4652" s="2">
        <v>185</v>
      </c>
      <c r="D4652" s="5" t="str">
        <f t="shared" si="72"/>
        <v/>
      </c>
      <c r="E4652" t="s">
        <v>65</v>
      </c>
    </row>
    <row r="4653" spans="1:5" ht="15.75" outlineLevel="1" x14ac:dyDescent="0.25">
      <c r="A4653" s="25">
        <f>A4652</f>
        <v>44042</v>
      </c>
      <c r="B4653" s="26" t="str">
        <f>B4652</f>
        <v>CHAMPIONSHIP TROPHIES</v>
      </c>
      <c r="C4653" s="24">
        <f>SUBTOTAL(9,C4652:C4652)</f>
        <v>185</v>
      </c>
      <c r="D4653" s="24" t="s">
        <v>1012</v>
      </c>
    </row>
    <row r="4654" spans="1:5" outlineLevel="2" x14ac:dyDescent="0.2">
      <c r="A4654" s="29">
        <v>44042</v>
      </c>
      <c r="B4654" s="1" t="s">
        <v>374</v>
      </c>
      <c r="C4654" s="2">
        <v>140.1</v>
      </c>
      <c r="D4654" s="5" t="str">
        <f t="shared" si="72"/>
        <v/>
      </c>
      <c r="E4654" t="s">
        <v>186</v>
      </c>
    </row>
    <row r="4655" spans="1:5" ht="15.75" outlineLevel="1" x14ac:dyDescent="0.25">
      <c r="A4655" s="25">
        <f>A4654</f>
        <v>44042</v>
      </c>
      <c r="B4655" s="26" t="str">
        <f>B4654</f>
        <v>CHENG &amp; TSUI COMPANY INC</v>
      </c>
      <c r="C4655" s="24">
        <f>SUBTOTAL(9,C4654:C4654)</f>
        <v>140.1</v>
      </c>
      <c r="D4655" s="24" t="s">
        <v>1012</v>
      </c>
    </row>
    <row r="4656" spans="1:5" outlineLevel="2" x14ac:dyDescent="0.2">
      <c r="A4656" s="29">
        <v>44042</v>
      </c>
      <c r="B4656" s="1" t="s">
        <v>23</v>
      </c>
      <c r="C4656" s="2">
        <v>157.37</v>
      </c>
      <c r="D4656" s="5" t="str">
        <f t="shared" si="72"/>
        <v/>
      </c>
      <c r="E4656" t="s">
        <v>79</v>
      </c>
    </row>
    <row r="4657" spans="1:5" ht="15.75" outlineLevel="1" x14ac:dyDescent="0.25">
      <c r="A4657" s="25">
        <f>A4656</f>
        <v>44042</v>
      </c>
      <c r="B4657" s="26" t="str">
        <f>B4656</f>
        <v>CHICK FIL A</v>
      </c>
      <c r="C4657" s="24">
        <f>SUBTOTAL(9,C4656:C4656)</f>
        <v>157.37</v>
      </c>
      <c r="D4657" s="24" t="s">
        <v>1012</v>
      </c>
    </row>
    <row r="4658" spans="1:5" outlineLevel="2" x14ac:dyDescent="0.2">
      <c r="A4658" s="29">
        <v>44042</v>
      </c>
      <c r="B4658" s="1" t="s">
        <v>23</v>
      </c>
      <c r="C4658" s="2">
        <v>176.84</v>
      </c>
      <c r="D4658" s="5" t="str">
        <f t="shared" si="72"/>
        <v/>
      </c>
      <c r="E4658" t="s">
        <v>79</v>
      </c>
    </row>
    <row r="4659" spans="1:5" ht="15.75" outlineLevel="1" x14ac:dyDescent="0.25">
      <c r="A4659" s="25">
        <f>A4658</f>
        <v>44042</v>
      </c>
      <c r="B4659" s="26" t="str">
        <f>B4658</f>
        <v>CHICK FIL A</v>
      </c>
      <c r="C4659" s="24">
        <f>SUBTOTAL(9,C4658:C4658)</f>
        <v>176.84</v>
      </c>
      <c r="D4659" s="24" t="s">
        <v>1012</v>
      </c>
    </row>
    <row r="4660" spans="1:5" outlineLevel="2" x14ac:dyDescent="0.2">
      <c r="A4660" s="29">
        <v>44042</v>
      </c>
      <c r="B4660" s="1" t="s">
        <v>486</v>
      </c>
      <c r="C4660" s="2">
        <v>12069.1</v>
      </c>
      <c r="D4660" s="5" t="str">
        <f t="shared" si="72"/>
        <v/>
      </c>
      <c r="E4660" t="s">
        <v>85</v>
      </c>
    </row>
    <row r="4661" spans="1:5" outlineLevel="2" x14ac:dyDescent="0.2">
      <c r="A4661" s="29">
        <v>44042</v>
      </c>
      <c r="B4661" s="1" t="s">
        <v>486</v>
      </c>
      <c r="C4661" s="2">
        <v>2564.35</v>
      </c>
      <c r="D4661" s="5" t="str">
        <f t="shared" si="72"/>
        <v/>
      </c>
      <c r="E4661" t="s">
        <v>85</v>
      </c>
    </row>
    <row r="4662" spans="1:5" outlineLevel="2" x14ac:dyDescent="0.2">
      <c r="A4662" s="29">
        <v>44042</v>
      </c>
      <c r="B4662" s="1" t="s">
        <v>486</v>
      </c>
      <c r="C4662" s="2">
        <v>428.25</v>
      </c>
      <c r="D4662" s="5" t="str">
        <f t="shared" si="72"/>
        <v/>
      </c>
      <c r="E4662" t="s">
        <v>85</v>
      </c>
    </row>
    <row r="4663" spans="1:5" ht="15.75" outlineLevel="1" x14ac:dyDescent="0.25">
      <c r="A4663" s="25">
        <f>A4662</f>
        <v>44042</v>
      </c>
      <c r="B4663" s="26" t="str">
        <f>B4662</f>
        <v>CINCO MUD #10</v>
      </c>
      <c r="C4663" s="24">
        <f>SUBTOTAL(9,C4660:C4662)</f>
        <v>15061.7</v>
      </c>
      <c r="D4663" s="24" t="s">
        <v>1012</v>
      </c>
    </row>
    <row r="4664" spans="1:5" outlineLevel="2" x14ac:dyDescent="0.2">
      <c r="A4664" s="29">
        <v>44042</v>
      </c>
      <c r="B4664" s="1" t="s">
        <v>487</v>
      </c>
      <c r="C4664" s="2">
        <v>374.57</v>
      </c>
      <c r="D4664" s="5" t="str">
        <f t="shared" si="72"/>
        <v/>
      </c>
      <c r="E4664" t="s">
        <v>85</v>
      </c>
    </row>
    <row r="4665" spans="1:5" outlineLevel="2" x14ac:dyDescent="0.2">
      <c r="A4665" s="29">
        <v>44042</v>
      </c>
      <c r="B4665" s="1" t="s">
        <v>487</v>
      </c>
      <c r="C4665" s="2">
        <v>34.5</v>
      </c>
      <c r="D4665" s="5" t="str">
        <f t="shared" si="72"/>
        <v/>
      </c>
      <c r="E4665" t="s">
        <v>85</v>
      </c>
    </row>
    <row r="4666" spans="1:5" outlineLevel="2" x14ac:dyDescent="0.2">
      <c r="A4666" s="29">
        <v>44042</v>
      </c>
      <c r="B4666" s="1" t="s">
        <v>487</v>
      </c>
      <c r="C4666" s="2">
        <v>539.96</v>
      </c>
      <c r="D4666" s="5" t="str">
        <f t="shared" si="72"/>
        <v/>
      </c>
      <c r="E4666" t="s">
        <v>85</v>
      </c>
    </row>
    <row r="4667" spans="1:5" outlineLevel="2" x14ac:dyDescent="0.2">
      <c r="A4667" s="29">
        <v>44042</v>
      </c>
      <c r="B4667" s="1" t="s">
        <v>487</v>
      </c>
      <c r="C4667" s="2">
        <v>3210.39</v>
      </c>
      <c r="D4667" s="5" t="str">
        <f t="shared" si="72"/>
        <v/>
      </c>
      <c r="E4667" t="s">
        <v>85</v>
      </c>
    </row>
    <row r="4668" spans="1:5" ht="15.75" outlineLevel="1" x14ac:dyDescent="0.25">
      <c r="A4668" s="25">
        <f>A4667</f>
        <v>44042</v>
      </c>
      <c r="B4668" s="26" t="str">
        <f>B4667</f>
        <v>CINCO MUD 14</v>
      </c>
      <c r="C4668" s="24">
        <f>SUBTOTAL(9,C4664:C4667)</f>
        <v>4159.42</v>
      </c>
      <c r="D4668" s="24" t="s">
        <v>1012</v>
      </c>
    </row>
    <row r="4669" spans="1:5" outlineLevel="2" x14ac:dyDescent="0.2">
      <c r="A4669" s="29">
        <v>44042</v>
      </c>
      <c r="B4669" s="1" t="s">
        <v>489</v>
      </c>
      <c r="C4669" s="2">
        <v>437.39</v>
      </c>
      <c r="D4669" s="5" t="str">
        <f t="shared" si="72"/>
        <v/>
      </c>
      <c r="E4669" t="s">
        <v>85</v>
      </c>
    </row>
    <row r="4670" spans="1:5" outlineLevel="2" x14ac:dyDescent="0.2">
      <c r="A4670" s="29">
        <v>44042</v>
      </c>
      <c r="B4670" s="1" t="s">
        <v>489</v>
      </c>
      <c r="C4670" s="2">
        <v>157.59</v>
      </c>
      <c r="D4670" s="5" t="str">
        <f t="shared" si="72"/>
        <v/>
      </c>
      <c r="E4670" t="s">
        <v>85</v>
      </c>
    </row>
    <row r="4671" spans="1:5" ht="15.75" outlineLevel="1" x14ac:dyDescent="0.25">
      <c r="A4671" s="25">
        <f>A4670</f>
        <v>44042</v>
      </c>
      <c r="B4671" s="26" t="str">
        <f>B4670</f>
        <v>CINC0 MUD #9</v>
      </c>
      <c r="C4671" s="24">
        <f>SUBTOTAL(9,C4669:C4670)</f>
        <v>594.98</v>
      </c>
      <c r="D4671" s="24" t="s">
        <v>1012</v>
      </c>
    </row>
    <row r="4672" spans="1:5" outlineLevel="2" x14ac:dyDescent="0.2">
      <c r="A4672" s="29">
        <v>44042</v>
      </c>
      <c r="B4672" s="1" t="s">
        <v>490</v>
      </c>
      <c r="C4672" s="2">
        <v>864.18</v>
      </c>
      <c r="D4672" s="5" t="str">
        <f t="shared" si="72"/>
        <v/>
      </c>
      <c r="E4672" t="s">
        <v>85</v>
      </c>
    </row>
    <row r="4673" spans="1:5" outlineLevel="2" x14ac:dyDescent="0.2">
      <c r="A4673" s="29">
        <v>44042</v>
      </c>
      <c r="B4673" s="1" t="s">
        <v>490</v>
      </c>
      <c r="C4673" s="2">
        <v>1123.42</v>
      </c>
      <c r="D4673" s="5" t="str">
        <f t="shared" si="72"/>
        <v/>
      </c>
      <c r="E4673" t="s">
        <v>85</v>
      </c>
    </row>
    <row r="4674" spans="1:5" ht="15.75" outlineLevel="1" x14ac:dyDescent="0.25">
      <c r="A4674" s="25">
        <f>A4673</f>
        <v>44042</v>
      </c>
      <c r="B4674" s="26" t="str">
        <f>B4673</f>
        <v>CINCO SOUTHWEST MUD #4</v>
      </c>
      <c r="C4674" s="24">
        <f>SUBTOTAL(9,C4672:C4673)</f>
        <v>1987.6</v>
      </c>
      <c r="D4674" s="24" t="s">
        <v>1012</v>
      </c>
    </row>
    <row r="4675" spans="1:5" outlineLevel="2" x14ac:dyDescent="0.2">
      <c r="A4675" s="29">
        <v>44042</v>
      </c>
      <c r="B4675" s="1" t="s">
        <v>166</v>
      </c>
      <c r="C4675" s="2">
        <v>540.96</v>
      </c>
      <c r="D4675" s="5" t="str">
        <f t="shared" si="72"/>
        <v/>
      </c>
      <c r="E4675" t="s">
        <v>85</v>
      </c>
    </row>
    <row r="4676" spans="1:5" ht="15.75" outlineLevel="1" x14ac:dyDescent="0.25">
      <c r="A4676" s="25">
        <f>A4675</f>
        <v>44042</v>
      </c>
      <c r="B4676" s="26" t="str">
        <f>B4675</f>
        <v>CITY OF HOUSTON</v>
      </c>
      <c r="C4676" s="24">
        <f>SUBTOTAL(9,C4675:C4675)</f>
        <v>540.96</v>
      </c>
      <c r="D4676" s="24" t="s">
        <v>1012</v>
      </c>
    </row>
    <row r="4677" spans="1:5" outlineLevel="2" x14ac:dyDescent="0.2">
      <c r="A4677" s="29">
        <v>44042</v>
      </c>
      <c r="B4677" s="1" t="s">
        <v>112</v>
      </c>
      <c r="C4677" s="2">
        <v>266.64</v>
      </c>
      <c r="D4677" s="5" t="str">
        <f t="shared" si="72"/>
        <v/>
      </c>
      <c r="E4677" t="s">
        <v>67</v>
      </c>
    </row>
    <row r="4678" spans="1:5" outlineLevel="2" x14ac:dyDescent="0.2">
      <c r="A4678" s="29">
        <v>44042</v>
      </c>
      <c r="B4678" s="1" t="s">
        <v>112</v>
      </c>
      <c r="C4678" s="2">
        <v>990.78</v>
      </c>
      <c r="D4678" s="5" t="str">
        <f t="shared" si="72"/>
        <v/>
      </c>
      <c r="E4678" t="s">
        <v>67</v>
      </c>
    </row>
    <row r="4679" spans="1:5" outlineLevel="2" x14ac:dyDescent="0.2">
      <c r="A4679" s="29">
        <v>44042</v>
      </c>
      <c r="B4679" s="1" t="s">
        <v>112</v>
      </c>
      <c r="C4679" s="2">
        <v>212.63</v>
      </c>
      <c r="D4679" s="5" t="str">
        <f t="shared" si="72"/>
        <v/>
      </c>
      <c r="E4679" t="s">
        <v>67</v>
      </c>
    </row>
    <row r="4680" spans="1:5" outlineLevel="2" x14ac:dyDescent="0.2">
      <c r="A4680" s="29">
        <v>44042</v>
      </c>
      <c r="B4680" s="1" t="s">
        <v>112</v>
      </c>
      <c r="C4680" s="2">
        <v>577.28</v>
      </c>
      <c r="D4680" s="5" t="str">
        <f t="shared" ref="D4680:D4743" si="73">IF(E4680="","TOTAL","")</f>
        <v/>
      </c>
      <c r="E4680" t="s">
        <v>67</v>
      </c>
    </row>
    <row r="4681" spans="1:5" outlineLevel="2" x14ac:dyDescent="0.2">
      <c r="A4681" s="29">
        <v>44042</v>
      </c>
      <c r="B4681" s="1" t="s">
        <v>112</v>
      </c>
      <c r="C4681" s="2">
        <v>125.54</v>
      </c>
      <c r="D4681" s="5" t="str">
        <f t="shared" si="73"/>
        <v/>
      </c>
      <c r="E4681" t="s">
        <v>67</v>
      </c>
    </row>
    <row r="4682" spans="1:5" outlineLevel="2" x14ac:dyDescent="0.2">
      <c r="A4682" s="29">
        <v>44042</v>
      </c>
      <c r="B4682" s="1" t="s">
        <v>112</v>
      </c>
      <c r="C4682" s="2">
        <v>389.4</v>
      </c>
      <c r="D4682" s="5" t="str">
        <f t="shared" si="73"/>
        <v/>
      </c>
      <c r="E4682" t="s">
        <v>67</v>
      </c>
    </row>
    <row r="4683" spans="1:5" ht="15.75" outlineLevel="1" x14ac:dyDescent="0.25">
      <c r="A4683" s="25">
        <f>A4682</f>
        <v>44042</v>
      </c>
      <c r="B4683" s="26" t="str">
        <f>B4682</f>
        <v>CITY SUPPLY CO INC</v>
      </c>
      <c r="C4683" s="24">
        <f>SUBTOTAL(9,C4677:C4682)</f>
        <v>2562.2700000000004</v>
      </c>
      <c r="D4683" s="24" t="s">
        <v>1012</v>
      </c>
    </row>
    <row r="4684" spans="1:5" outlineLevel="2" x14ac:dyDescent="0.2">
      <c r="A4684" s="29">
        <v>44042</v>
      </c>
      <c r="B4684" s="1" t="s">
        <v>324</v>
      </c>
      <c r="C4684" s="2">
        <v>1278</v>
      </c>
      <c r="D4684" s="5" t="str">
        <f t="shared" si="73"/>
        <v/>
      </c>
      <c r="E4684" t="s">
        <v>63</v>
      </c>
    </row>
    <row r="4685" spans="1:5" ht="15.75" outlineLevel="1" x14ac:dyDescent="0.25">
      <c r="A4685" s="25">
        <f>A4684</f>
        <v>44042</v>
      </c>
      <c r="B4685" s="26" t="str">
        <f>B4684</f>
        <v>CLINICAL COMMUNICATIONS L P</v>
      </c>
      <c r="C4685" s="24">
        <f>SUBTOTAL(9,C4684:C4684)</f>
        <v>1278</v>
      </c>
      <c r="D4685" s="24" t="s">
        <v>1012</v>
      </c>
    </row>
    <row r="4686" spans="1:5" outlineLevel="2" x14ac:dyDescent="0.2">
      <c r="A4686" s="29">
        <v>44042</v>
      </c>
      <c r="B4686" s="1" t="s">
        <v>433</v>
      </c>
      <c r="C4686" s="2">
        <v>48715</v>
      </c>
      <c r="D4686" s="5" t="str">
        <f t="shared" si="73"/>
        <v/>
      </c>
      <c r="E4686" t="s">
        <v>187</v>
      </c>
    </row>
    <row r="4687" spans="1:5" ht="15.75" outlineLevel="1" x14ac:dyDescent="0.25">
      <c r="A4687" s="25">
        <f>A4686</f>
        <v>44042</v>
      </c>
      <c r="B4687" s="26" t="str">
        <f>B4686</f>
        <v>COACHCOMM LLC</v>
      </c>
      <c r="C4687" s="24">
        <f>SUBTOTAL(9,C4686:C4686)</f>
        <v>48715</v>
      </c>
      <c r="D4687" s="24" t="s">
        <v>1012</v>
      </c>
    </row>
    <row r="4688" spans="1:5" outlineLevel="2" x14ac:dyDescent="0.2">
      <c r="A4688" s="29">
        <v>44042</v>
      </c>
      <c r="B4688" s="1" t="s">
        <v>103</v>
      </c>
      <c r="C4688" s="2">
        <v>192</v>
      </c>
      <c r="D4688" s="5" t="str">
        <f t="shared" si="73"/>
        <v/>
      </c>
      <c r="E4688" t="s">
        <v>73</v>
      </c>
    </row>
    <row r="4689" spans="1:5" ht="15.75" outlineLevel="1" x14ac:dyDescent="0.25">
      <c r="A4689" s="25">
        <f>A4688</f>
        <v>44042</v>
      </c>
      <c r="B4689" s="26" t="str">
        <f>B4688</f>
        <v>COASTAL WELDING SUPPLY INC.</v>
      </c>
      <c r="C4689" s="24">
        <f>SUBTOTAL(9,C4688:C4688)</f>
        <v>192</v>
      </c>
      <c r="D4689" s="24" t="s">
        <v>1012</v>
      </c>
    </row>
    <row r="4690" spans="1:5" outlineLevel="2" x14ac:dyDescent="0.2">
      <c r="A4690" s="29">
        <v>44042</v>
      </c>
      <c r="B4690" s="1" t="s">
        <v>889</v>
      </c>
      <c r="C4690" s="2">
        <v>17196.64</v>
      </c>
      <c r="D4690" s="5" t="str">
        <f t="shared" si="73"/>
        <v/>
      </c>
      <c r="E4690" t="s">
        <v>78</v>
      </c>
    </row>
    <row r="4691" spans="1:5" ht="15.75" outlineLevel="1" x14ac:dyDescent="0.25">
      <c r="A4691" s="25">
        <f>A4690</f>
        <v>44042</v>
      </c>
      <c r="B4691" s="26" t="str">
        <f>B4690</f>
        <v>COBBLESTONE SYSTEMS CORPORATION</v>
      </c>
      <c r="C4691" s="24">
        <f>SUBTOTAL(9,C4690:C4690)</f>
        <v>17196.64</v>
      </c>
      <c r="D4691" s="24" t="s">
        <v>1012</v>
      </c>
    </row>
    <row r="4692" spans="1:5" outlineLevel="2" x14ac:dyDescent="0.2">
      <c r="A4692" s="29">
        <v>44042</v>
      </c>
      <c r="B4692" s="1" t="s">
        <v>365</v>
      </c>
      <c r="C4692" s="2">
        <v>153.52000000000001</v>
      </c>
      <c r="D4692" s="5" t="str">
        <f t="shared" si="73"/>
        <v/>
      </c>
      <c r="E4692" t="s">
        <v>66</v>
      </c>
    </row>
    <row r="4693" spans="1:5" outlineLevel="2" x14ac:dyDescent="0.2">
      <c r="A4693" s="29">
        <v>44042</v>
      </c>
      <c r="B4693" s="1" t="s">
        <v>365</v>
      </c>
      <c r="C4693" s="2">
        <v>81.75</v>
      </c>
      <c r="D4693" s="5" t="str">
        <f t="shared" si="73"/>
        <v/>
      </c>
      <c r="E4693" t="s">
        <v>66</v>
      </c>
    </row>
    <row r="4694" spans="1:5" outlineLevel="2" x14ac:dyDescent="0.2">
      <c r="A4694" s="29">
        <v>44042</v>
      </c>
      <c r="B4694" s="1" t="s">
        <v>365</v>
      </c>
      <c r="C4694" s="2">
        <v>27.71</v>
      </c>
      <c r="D4694" s="5" t="str">
        <f t="shared" si="73"/>
        <v/>
      </c>
      <c r="E4694" t="s">
        <v>66</v>
      </c>
    </row>
    <row r="4695" spans="1:5" outlineLevel="2" x14ac:dyDescent="0.2">
      <c r="A4695" s="29">
        <v>44042</v>
      </c>
      <c r="B4695" s="1" t="s">
        <v>365</v>
      </c>
      <c r="C4695" s="2">
        <v>763.65</v>
      </c>
      <c r="D4695" s="5" t="str">
        <f t="shared" si="73"/>
        <v/>
      </c>
      <c r="E4695" t="s">
        <v>186</v>
      </c>
    </row>
    <row r="4696" spans="1:5" outlineLevel="2" x14ac:dyDescent="0.2">
      <c r="A4696" s="29">
        <v>44042</v>
      </c>
      <c r="B4696" s="1" t="s">
        <v>365</v>
      </c>
      <c r="C4696" s="2">
        <v>306.67</v>
      </c>
      <c r="D4696" s="5" t="str">
        <f t="shared" si="73"/>
        <v/>
      </c>
      <c r="E4696" t="s">
        <v>186</v>
      </c>
    </row>
    <row r="4697" spans="1:5" ht="15.75" outlineLevel="1" x14ac:dyDescent="0.25">
      <c r="A4697" s="25">
        <f>A4696</f>
        <v>44042</v>
      </c>
      <c r="B4697" s="26" t="str">
        <f>B4696</f>
        <v>COMPLETE BOOK &amp; MEDIA</v>
      </c>
      <c r="C4697" s="24">
        <f>SUBTOTAL(9,C4692:C4696)</f>
        <v>1333.3000000000002</v>
      </c>
      <c r="D4697" s="24" t="s">
        <v>1012</v>
      </c>
    </row>
    <row r="4698" spans="1:5" outlineLevel="2" x14ac:dyDescent="0.2">
      <c r="A4698" s="29">
        <v>44042</v>
      </c>
      <c r="B4698" s="1" t="s">
        <v>129</v>
      </c>
      <c r="C4698" s="2">
        <v>588.66999999999996</v>
      </c>
      <c r="D4698" s="5" t="str">
        <f t="shared" si="73"/>
        <v/>
      </c>
      <c r="E4698" t="s">
        <v>67</v>
      </c>
    </row>
    <row r="4699" spans="1:5" ht="15.75" outlineLevel="1" x14ac:dyDescent="0.25">
      <c r="A4699" s="25">
        <f>A4698</f>
        <v>44042</v>
      </c>
      <c r="B4699" s="26" t="str">
        <f>B4698</f>
        <v>CONSOLIDATED ELECTRICAL DISTRIBUTORS INC</v>
      </c>
      <c r="C4699" s="24">
        <f>SUBTOTAL(9,C4698:C4698)</f>
        <v>588.66999999999996</v>
      </c>
      <c r="D4699" s="24" t="s">
        <v>1012</v>
      </c>
    </row>
    <row r="4700" spans="1:5" outlineLevel="2" x14ac:dyDescent="0.2">
      <c r="A4700" s="29">
        <v>44042</v>
      </c>
      <c r="B4700" s="1" t="s">
        <v>45</v>
      </c>
      <c r="C4700" s="2">
        <v>246.25</v>
      </c>
      <c r="D4700" s="5" t="str">
        <f t="shared" si="73"/>
        <v/>
      </c>
      <c r="E4700" t="s">
        <v>79</v>
      </c>
    </row>
    <row r="4701" spans="1:5" outlineLevel="2" x14ac:dyDescent="0.2">
      <c r="A4701" s="29">
        <v>44042</v>
      </c>
      <c r="B4701" s="1" t="s">
        <v>45</v>
      </c>
      <c r="C4701" s="2">
        <v>47.84</v>
      </c>
      <c r="D4701" s="5" t="str">
        <f t="shared" si="73"/>
        <v/>
      </c>
      <c r="E4701" t="s">
        <v>75</v>
      </c>
    </row>
    <row r="4702" spans="1:5" ht="15.75" outlineLevel="1" x14ac:dyDescent="0.25">
      <c r="A4702" s="25">
        <f>A4701</f>
        <v>44042</v>
      </c>
      <c r="B4702" s="26" t="str">
        <f>B4701</f>
        <v>COSTCO WHOLESALE CORPORATION</v>
      </c>
      <c r="C4702" s="24">
        <f>SUBTOTAL(9,C4700:C4701)</f>
        <v>294.09000000000003</v>
      </c>
      <c r="D4702" s="24" t="s">
        <v>1012</v>
      </c>
    </row>
    <row r="4703" spans="1:5" outlineLevel="2" x14ac:dyDescent="0.2">
      <c r="A4703" s="29">
        <v>44042</v>
      </c>
      <c r="B4703" s="1" t="s">
        <v>45</v>
      </c>
      <c r="C4703" s="2">
        <v>120</v>
      </c>
      <c r="D4703" s="5" t="str">
        <f t="shared" si="73"/>
        <v/>
      </c>
      <c r="E4703" t="s">
        <v>69</v>
      </c>
    </row>
    <row r="4704" spans="1:5" ht="15.75" outlineLevel="1" x14ac:dyDescent="0.25">
      <c r="A4704" s="25">
        <f>A4703</f>
        <v>44042</v>
      </c>
      <c r="B4704" s="26" t="str">
        <f>B4703</f>
        <v>COSTCO WHOLESALE CORPORATION</v>
      </c>
      <c r="C4704" s="24">
        <f>SUBTOTAL(9,C4703:C4703)</f>
        <v>120</v>
      </c>
      <c r="D4704" s="24" t="s">
        <v>1012</v>
      </c>
    </row>
    <row r="4705" spans="1:5" outlineLevel="2" x14ac:dyDescent="0.2">
      <c r="A4705" s="29">
        <v>44042</v>
      </c>
      <c r="B4705" s="1" t="s">
        <v>677</v>
      </c>
      <c r="C4705" s="2">
        <v>430.74</v>
      </c>
      <c r="D4705" s="5" t="str">
        <f t="shared" si="73"/>
        <v/>
      </c>
      <c r="E4705" t="s">
        <v>65</v>
      </c>
    </row>
    <row r="4706" spans="1:5" ht="15.75" outlineLevel="1" x14ac:dyDescent="0.25">
      <c r="A4706" s="25">
        <f>A4705</f>
        <v>44042</v>
      </c>
      <c r="B4706" s="26" t="str">
        <f>B4705</f>
        <v>CRESTLINE SPECIALTIES INC</v>
      </c>
      <c r="C4706" s="24">
        <f>SUBTOTAL(9,C4705:C4705)</f>
        <v>430.74</v>
      </c>
      <c r="D4706" s="24" t="s">
        <v>1012</v>
      </c>
    </row>
    <row r="4707" spans="1:5" outlineLevel="2" x14ac:dyDescent="0.2">
      <c r="A4707" s="29">
        <v>44042</v>
      </c>
      <c r="B4707" s="1" t="s">
        <v>890</v>
      </c>
      <c r="C4707" s="2">
        <v>194.35</v>
      </c>
      <c r="D4707" s="5" t="str">
        <f t="shared" si="73"/>
        <v/>
      </c>
      <c r="E4707" t="s">
        <v>186</v>
      </c>
    </row>
    <row r="4708" spans="1:5" ht="15.75" outlineLevel="1" x14ac:dyDescent="0.25">
      <c r="A4708" s="25">
        <f>A4707</f>
        <v>44042</v>
      </c>
      <c r="B4708" s="26" t="str">
        <f>B4707</f>
        <v>CRISIS MANAGEMENT INSTITUTE</v>
      </c>
      <c r="C4708" s="24">
        <f>SUBTOTAL(9,C4707:C4707)</f>
        <v>194.35</v>
      </c>
      <c r="D4708" s="24" t="s">
        <v>1012</v>
      </c>
    </row>
    <row r="4709" spans="1:5" outlineLevel="2" x14ac:dyDescent="0.2">
      <c r="A4709" s="29">
        <v>44042</v>
      </c>
      <c r="B4709" s="1" t="s">
        <v>331</v>
      </c>
      <c r="C4709" s="2">
        <v>41</v>
      </c>
      <c r="D4709" s="5" t="str">
        <f t="shared" si="73"/>
        <v/>
      </c>
      <c r="E4709" t="s">
        <v>75</v>
      </c>
    </row>
    <row r="4710" spans="1:5" ht="15.75" outlineLevel="1" x14ac:dyDescent="0.25">
      <c r="A4710" s="25">
        <f>A4709</f>
        <v>44042</v>
      </c>
      <c r="B4710" s="26" t="str">
        <f>B4709</f>
        <v>CUSTOM AWARDS &amp; ENGRAVING</v>
      </c>
      <c r="C4710" s="24">
        <f>SUBTOTAL(9,C4709:C4709)</f>
        <v>41</v>
      </c>
      <c r="D4710" s="24" t="s">
        <v>1012</v>
      </c>
    </row>
    <row r="4711" spans="1:5" outlineLevel="2" x14ac:dyDescent="0.2">
      <c r="A4711" s="29">
        <v>44042</v>
      </c>
      <c r="B4711" s="1" t="s">
        <v>256</v>
      </c>
      <c r="C4711" s="2">
        <v>3769</v>
      </c>
      <c r="D4711" s="5" t="str">
        <f t="shared" si="73"/>
        <v/>
      </c>
      <c r="E4711" t="s">
        <v>186</v>
      </c>
    </row>
    <row r="4712" spans="1:5" outlineLevel="2" x14ac:dyDescent="0.2">
      <c r="A4712" s="29">
        <v>44042</v>
      </c>
      <c r="B4712" s="1" t="s">
        <v>256</v>
      </c>
      <c r="C4712" s="2">
        <v>3769</v>
      </c>
      <c r="D4712" s="5" t="str">
        <f t="shared" si="73"/>
        <v/>
      </c>
      <c r="E4712" t="s">
        <v>186</v>
      </c>
    </row>
    <row r="4713" spans="1:5" ht="15.75" outlineLevel="1" x14ac:dyDescent="0.25">
      <c r="A4713" s="25">
        <f>A4712</f>
        <v>44042</v>
      </c>
      <c r="B4713" s="26" t="str">
        <f>B4712</f>
        <v>CYBERSOFT TECHNOLOGIES INC</v>
      </c>
      <c r="C4713" s="24">
        <f>SUBTOTAL(9,C4711:C4712)</f>
        <v>7538</v>
      </c>
      <c r="D4713" s="24" t="s">
        <v>1012</v>
      </c>
    </row>
    <row r="4714" spans="1:5" outlineLevel="2" x14ac:dyDescent="0.2">
      <c r="A4714" s="29">
        <v>44042</v>
      </c>
      <c r="B4714" s="1" t="s">
        <v>601</v>
      </c>
      <c r="C4714" s="2">
        <v>7900</v>
      </c>
      <c r="D4714" s="5" t="str">
        <f t="shared" si="73"/>
        <v/>
      </c>
      <c r="E4714" t="s">
        <v>80</v>
      </c>
    </row>
    <row r="4715" spans="1:5" ht="15.75" outlineLevel="1" x14ac:dyDescent="0.25">
      <c r="A4715" s="25">
        <f>A4714</f>
        <v>44042</v>
      </c>
      <c r="B4715" s="26" t="str">
        <f>B4714</f>
        <v>D7 ROOFING &amp; METAL LLC</v>
      </c>
      <c r="C4715" s="24">
        <f>SUBTOTAL(9,C4714:C4714)</f>
        <v>7900</v>
      </c>
      <c r="D4715" s="24" t="s">
        <v>1012</v>
      </c>
    </row>
    <row r="4716" spans="1:5" outlineLevel="2" x14ac:dyDescent="0.2">
      <c r="A4716" s="29">
        <v>44042</v>
      </c>
      <c r="B4716" s="1" t="s">
        <v>681</v>
      </c>
      <c r="C4716" s="2">
        <v>425</v>
      </c>
      <c r="D4716" s="5" t="str">
        <f t="shared" si="73"/>
        <v/>
      </c>
      <c r="E4716" t="s">
        <v>67</v>
      </c>
    </row>
    <row r="4717" spans="1:5" ht="15.75" outlineLevel="1" x14ac:dyDescent="0.25">
      <c r="A4717" s="25">
        <f>A4716</f>
        <v>44042</v>
      </c>
      <c r="B4717" s="26" t="str">
        <f>B4716</f>
        <v>DAKTRONICS INC</v>
      </c>
      <c r="C4717" s="24">
        <f>SUBTOTAL(9,C4716:C4716)</f>
        <v>425</v>
      </c>
      <c r="D4717" s="24" t="s">
        <v>1012</v>
      </c>
    </row>
    <row r="4718" spans="1:5" outlineLevel="2" x14ac:dyDescent="0.2">
      <c r="A4718" s="29">
        <v>44042</v>
      </c>
      <c r="B4718" s="1" t="s">
        <v>257</v>
      </c>
      <c r="C4718" s="2">
        <v>810</v>
      </c>
      <c r="D4718" s="5" t="str">
        <f t="shared" si="73"/>
        <v/>
      </c>
      <c r="E4718" t="s">
        <v>71</v>
      </c>
    </row>
    <row r="4719" spans="1:5" ht="15.75" outlineLevel="1" x14ac:dyDescent="0.25">
      <c r="A4719" s="25">
        <f>A4718</f>
        <v>44042</v>
      </c>
      <c r="B4719" s="26" t="str">
        <f>B4718</f>
        <v>DATA PROJECTIONS INC</v>
      </c>
      <c r="C4719" s="24">
        <f>SUBTOTAL(9,C4718:C4718)</f>
        <v>810</v>
      </c>
      <c r="D4719" s="24" t="s">
        <v>1012</v>
      </c>
    </row>
    <row r="4720" spans="1:5" outlineLevel="2" x14ac:dyDescent="0.2">
      <c r="A4720" s="29">
        <v>44042</v>
      </c>
      <c r="B4720" s="1" t="s">
        <v>432</v>
      </c>
      <c r="C4720" s="2">
        <v>445.68</v>
      </c>
      <c r="D4720" s="5" t="str">
        <f t="shared" si="73"/>
        <v/>
      </c>
      <c r="E4720" t="s">
        <v>64</v>
      </c>
    </row>
    <row r="4721" spans="1:5" outlineLevel="2" x14ac:dyDescent="0.2">
      <c r="A4721" s="29">
        <v>44042</v>
      </c>
      <c r="B4721" s="1" t="s">
        <v>432</v>
      </c>
      <c r="C4721" s="2">
        <v>382.65</v>
      </c>
      <c r="D4721" s="5" t="str">
        <f t="shared" si="73"/>
        <v/>
      </c>
      <c r="E4721" t="s">
        <v>64</v>
      </c>
    </row>
    <row r="4722" spans="1:5" outlineLevel="2" x14ac:dyDescent="0.2">
      <c r="A4722" s="29">
        <v>44042</v>
      </c>
      <c r="B4722" s="1" t="s">
        <v>432</v>
      </c>
      <c r="C4722" s="2">
        <v>382.65</v>
      </c>
      <c r="D4722" s="5" t="str">
        <f t="shared" si="73"/>
        <v/>
      </c>
      <c r="E4722" t="s">
        <v>64</v>
      </c>
    </row>
    <row r="4723" spans="1:5" outlineLevel="2" x14ac:dyDescent="0.2">
      <c r="A4723" s="29">
        <v>44042</v>
      </c>
      <c r="B4723" s="1" t="s">
        <v>432</v>
      </c>
      <c r="C4723" s="2">
        <v>278.55</v>
      </c>
      <c r="D4723" s="5" t="str">
        <f t="shared" si="73"/>
        <v/>
      </c>
      <c r="E4723" t="s">
        <v>64</v>
      </c>
    </row>
    <row r="4724" spans="1:5" outlineLevel="2" x14ac:dyDescent="0.2">
      <c r="A4724" s="29">
        <v>44042</v>
      </c>
      <c r="B4724" s="1" t="s">
        <v>432</v>
      </c>
      <c r="C4724" s="2">
        <v>250.64</v>
      </c>
      <c r="D4724" s="5" t="str">
        <f t="shared" si="73"/>
        <v/>
      </c>
      <c r="E4724" t="s">
        <v>64</v>
      </c>
    </row>
    <row r="4725" spans="1:5" outlineLevel="2" x14ac:dyDescent="0.2">
      <c r="A4725" s="29">
        <v>44042</v>
      </c>
      <c r="B4725" s="1" t="s">
        <v>432</v>
      </c>
      <c r="C4725" s="2">
        <v>299.08999999999997</v>
      </c>
      <c r="D4725" s="5" t="str">
        <f t="shared" si="73"/>
        <v/>
      </c>
      <c r="E4725" t="s">
        <v>64</v>
      </c>
    </row>
    <row r="4726" spans="1:5" outlineLevel="2" x14ac:dyDescent="0.2">
      <c r="A4726" s="29">
        <v>44042</v>
      </c>
      <c r="B4726" s="1" t="s">
        <v>432</v>
      </c>
      <c r="C4726" s="2">
        <v>438.36</v>
      </c>
      <c r="D4726" s="5" t="str">
        <f t="shared" si="73"/>
        <v/>
      </c>
      <c r="E4726" t="s">
        <v>64</v>
      </c>
    </row>
    <row r="4727" spans="1:5" outlineLevel="2" x14ac:dyDescent="0.2">
      <c r="A4727" s="29">
        <v>44042</v>
      </c>
      <c r="B4727" s="1" t="s">
        <v>432</v>
      </c>
      <c r="C4727" s="2">
        <v>317.58999999999997</v>
      </c>
      <c r="D4727" s="5" t="str">
        <f t="shared" si="73"/>
        <v/>
      </c>
      <c r="E4727" t="s">
        <v>64</v>
      </c>
    </row>
    <row r="4728" spans="1:5" outlineLevel="2" x14ac:dyDescent="0.2">
      <c r="A4728" s="29">
        <v>44042</v>
      </c>
      <c r="B4728" s="1" t="s">
        <v>432</v>
      </c>
      <c r="C4728" s="2">
        <v>328.78</v>
      </c>
      <c r="D4728" s="5" t="str">
        <f t="shared" si="73"/>
        <v/>
      </c>
      <c r="E4728" t="s">
        <v>64</v>
      </c>
    </row>
    <row r="4729" spans="1:5" outlineLevel="2" x14ac:dyDescent="0.2">
      <c r="A4729" s="29">
        <v>44042</v>
      </c>
      <c r="B4729" s="1" t="s">
        <v>432</v>
      </c>
      <c r="C4729" s="2">
        <v>167.13</v>
      </c>
      <c r="D4729" s="5" t="str">
        <f t="shared" si="73"/>
        <v/>
      </c>
      <c r="E4729" t="s">
        <v>64</v>
      </c>
    </row>
    <row r="4730" spans="1:5" outlineLevel="2" x14ac:dyDescent="0.2">
      <c r="A4730" s="29">
        <v>44042</v>
      </c>
      <c r="B4730" s="1" t="s">
        <v>432</v>
      </c>
      <c r="C4730" s="2">
        <v>566.45000000000005</v>
      </c>
      <c r="D4730" s="5" t="str">
        <f t="shared" si="73"/>
        <v/>
      </c>
      <c r="E4730" t="s">
        <v>64</v>
      </c>
    </row>
    <row r="4731" spans="1:5" outlineLevel="2" x14ac:dyDescent="0.2">
      <c r="A4731" s="29">
        <v>44042</v>
      </c>
      <c r="B4731" s="1" t="s">
        <v>432</v>
      </c>
      <c r="C4731" s="2">
        <v>163.47</v>
      </c>
      <c r="D4731" s="5" t="str">
        <f t="shared" si="73"/>
        <v/>
      </c>
      <c r="E4731" t="s">
        <v>64</v>
      </c>
    </row>
    <row r="4732" spans="1:5" outlineLevel="2" x14ac:dyDescent="0.2">
      <c r="A4732" s="29">
        <v>44042</v>
      </c>
      <c r="B4732" s="1" t="s">
        <v>432</v>
      </c>
      <c r="C4732" s="2">
        <v>752.29</v>
      </c>
      <c r="D4732" s="5" t="str">
        <f t="shared" si="73"/>
        <v/>
      </c>
      <c r="E4732" t="s">
        <v>64</v>
      </c>
    </row>
    <row r="4733" spans="1:5" outlineLevel="2" x14ac:dyDescent="0.2">
      <c r="A4733" s="29">
        <v>44042</v>
      </c>
      <c r="B4733" s="1" t="s">
        <v>432</v>
      </c>
      <c r="C4733" s="2">
        <v>410.51</v>
      </c>
      <c r="D4733" s="5" t="str">
        <f t="shared" si="73"/>
        <v/>
      </c>
      <c r="E4733" t="s">
        <v>64</v>
      </c>
    </row>
    <row r="4734" spans="1:5" outlineLevel="2" x14ac:dyDescent="0.2">
      <c r="A4734" s="29">
        <v>44042</v>
      </c>
      <c r="B4734" s="1" t="s">
        <v>432</v>
      </c>
      <c r="C4734" s="2">
        <v>334.26</v>
      </c>
      <c r="D4734" s="5" t="str">
        <f t="shared" si="73"/>
        <v/>
      </c>
      <c r="E4734" t="s">
        <v>64</v>
      </c>
    </row>
    <row r="4735" spans="1:5" outlineLevel="2" x14ac:dyDescent="0.2">
      <c r="A4735" s="29">
        <v>44042</v>
      </c>
      <c r="B4735" s="1" t="s">
        <v>432</v>
      </c>
      <c r="C4735" s="2">
        <v>713.25</v>
      </c>
      <c r="D4735" s="5" t="str">
        <f t="shared" si="73"/>
        <v/>
      </c>
      <c r="E4735" t="s">
        <v>64</v>
      </c>
    </row>
    <row r="4736" spans="1:5" outlineLevel="2" x14ac:dyDescent="0.2">
      <c r="A4736" s="29">
        <v>44042</v>
      </c>
      <c r="B4736" s="1" t="s">
        <v>432</v>
      </c>
      <c r="C4736" s="2">
        <v>495.91</v>
      </c>
      <c r="D4736" s="5" t="str">
        <f t="shared" si="73"/>
        <v/>
      </c>
      <c r="E4736" t="s">
        <v>64</v>
      </c>
    </row>
    <row r="4737" spans="1:5" outlineLevel="2" x14ac:dyDescent="0.2">
      <c r="A4737" s="29">
        <v>44042</v>
      </c>
      <c r="B4737" s="1" t="s">
        <v>432</v>
      </c>
      <c r="C4737" s="2">
        <v>273.07</v>
      </c>
      <c r="D4737" s="5" t="str">
        <f t="shared" si="73"/>
        <v/>
      </c>
      <c r="E4737" t="s">
        <v>64</v>
      </c>
    </row>
    <row r="4738" spans="1:5" outlineLevel="2" x14ac:dyDescent="0.2">
      <c r="A4738" s="29">
        <v>44042</v>
      </c>
      <c r="B4738" s="1" t="s">
        <v>432</v>
      </c>
      <c r="C4738" s="2">
        <v>761.97</v>
      </c>
      <c r="D4738" s="5" t="str">
        <f t="shared" si="73"/>
        <v/>
      </c>
      <c r="E4738" t="s">
        <v>64</v>
      </c>
    </row>
    <row r="4739" spans="1:5" outlineLevel="2" x14ac:dyDescent="0.2">
      <c r="A4739" s="29">
        <v>44042</v>
      </c>
      <c r="B4739" s="1" t="s">
        <v>432</v>
      </c>
      <c r="C4739" s="2">
        <v>380.5</v>
      </c>
      <c r="D4739" s="5" t="str">
        <f t="shared" si="73"/>
        <v/>
      </c>
      <c r="E4739" t="s">
        <v>64</v>
      </c>
    </row>
    <row r="4740" spans="1:5" outlineLevel="2" x14ac:dyDescent="0.2">
      <c r="A4740" s="29">
        <v>44042</v>
      </c>
      <c r="B4740" s="1" t="s">
        <v>432</v>
      </c>
      <c r="C4740" s="2">
        <v>568.49</v>
      </c>
      <c r="D4740" s="5" t="str">
        <f t="shared" si="73"/>
        <v/>
      </c>
      <c r="E4740" t="s">
        <v>64</v>
      </c>
    </row>
    <row r="4741" spans="1:5" outlineLevel="2" x14ac:dyDescent="0.2">
      <c r="A4741" s="29">
        <v>44042</v>
      </c>
      <c r="B4741" s="1" t="s">
        <v>432</v>
      </c>
      <c r="C4741" s="2">
        <v>325.12</v>
      </c>
      <c r="D4741" s="5" t="str">
        <f t="shared" si="73"/>
        <v/>
      </c>
      <c r="E4741" t="s">
        <v>64</v>
      </c>
    </row>
    <row r="4742" spans="1:5" outlineLevel="2" x14ac:dyDescent="0.2">
      <c r="A4742" s="29">
        <v>44042</v>
      </c>
      <c r="B4742" s="1" t="s">
        <v>432</v>
      </c>
      <c r="C4742" s="2">
        <v>369.64</v>
      </c>
      <c r="D4742" s="5" t="str">
        <f t="shared" si="73"/>
        <v/>
      </c>
      <c r="E4742" t="s">
        <v>64</v>
      </c>
    </row>
    <row r="4743" spans="1:5" outlineLevel="2" x14ac:dyDescent="0.2">
      <c r="A4743" s="29">
        <v>44042</v>
      </c>
      <c r="B4743" s="1" t="s">
        <v>432</v>
      </c>
      <c r="C4743" s="2">
        <v>191.33</v>
      </c>
      <c r="D4743" s="5" t="str">
        <f t="shared" si="73"/>
        <v/>
      </c>
      <c r="E4743" t="s">
        <v>64</v>
      </c>
    </row>
    <row r="4744" spans="1:5" outlineLevel="2" x14ac:dyDescent="0.2">
      <c r="A4744" s="29">
        <v>44042</v>
      </c>
      <c r="B4744" s="1" t="s">
        <v>432</v>
      </c>
      <c r="C4744" s="2">
        <v>382.65</v>
      </c>
      <c r="D4744" s="5" t="str">
        <f t="shared" ref="D4744:D4807" si="74">IF(E4744="","TOTAL","")</f>
        <v/>
      </c>
      <c r="E4744" t="s">
        <v>64</v>
      </c>
    </row>
    <row r="4745" spans="1:5" outlineLevel="2" x14ac:dyDescent="0.2">
      <c r="A4745" s="29">
        <v>44042</v>
      </c>
      <c r="B4745" s="1" t="s">
        <v>432</v>
      </c>
      <c r="C4745" s="2">
        <v>438.36</v>
      </c>
      <c r="D4745" s="5" t="str">
        <f t="shared" si="74"/>
        <v/>
      </c>
      <c r="E4745" t="s">
        <v>64</v>
      </c>
    </row>
    <row r="4746" spans="1:5" outlineLevel="2" x14ac:dyDescent="0.2">
      <c r="A4746" s="29">
        <v>44042</v>
      </c>
      <c r="B4746" s="1" t="s">
        <v>432</v>
      </c>
      <c r="C4746" s="2">
        <v>410.51</v>
      </c>
      <c r="D4746" s="5" t="str">
        <f t="shared" si="74"/>
        <v/>
      </c>
      <c r="E4746" t="s">
        <v>64</v>
      </c>
    </row>
    <row r="4747" spans="1:5" outlineLevel="2" x14ac:dyDescent="0.2">
      <c r="A4747" s="29">
        <v>44042</v>
      </c>
      <c r="B4747" s="1" t="s">
        <v>432</v>
      </c>
      <c r="C4747" s="2">
        <v>410.51</v>
      </c>
      <c r="D4747" s="5" t="str">
        <f t="shared" si="74"/>
        <v/>
      </c>
      <c r="E4747" t="s">
        <v>64</v>
      </c>
    </row>
    <row r="4748" spans="1:5" outlineLevel="2" x14ac:dyDescent="0.2">
      <c r="A4748" s="29">
        <v>44042</v>
      </c>
      <c r="B4748" s="1" t="s">
        <v>432</v>
      </c>
      <c r="C4748" s="2">
        <v>109.6</v>
      </c>
      <c r="D4748" s="5" t="str">
        <f t="shared" si="74"/>
        <v/>
      </c>
      <c r="E4748" t="s">
        <v>64</v>
      </c>
    </row>
    <row r="4749" spans="1:5" outlineLevel="2" x14ac:dyDescent="0.2">
      <c r="A4749" s="29">
        <v>44042</v>
      </c>
      <c r="B4749" s="1" t="s">
        <v>432</v>
      </c>
      <c r="C4749" s="2">
        <v>306.41000000000003</v>
      </c>
      <c r="D4749" s="5" t="str">
        <f t="shared" si="74"/>
        <v/>
      </c>
      <c r="E4749" t="s">
        <v>64</v>
      </c>
    </row>
    <row r="4750" spans="1:5" ht="15.75" outlineLevel="1" x14ac:dyDescent="0.25">
      <c r="A4750" s="25">
        <f>A4749</f>
        <v>44042</v>
      </c>
      <c r="B4750" s="26" t="str">
        <f>B4749</f>
        <v>DEAN FOODS COMPANY</v>
      </c>
      <c r="C4750" s="24">
        <f>SUBTOTAL(9,C4720:C4749)</f>
        <v>11655.420000000002</v>
      </c>
      <c r="D4750" s="24" t="s">
        <v>1012</v>
      </c>
    </row>
    <row r="4751" spans="1:5" outlineLevel="2" x14ac:dyDescent="0.2">
      <c r="A4751" s="29">
        <v>44042</v>
      </c>
      <c r="B4751" s="1" t="s">
        <v>377</v>
      </c>
      <c r="C4751" s="2">
        <v>73.239999999999995</v>
      </c>
      <c r="D4751" s="5" t="str">
        <f t="shared" si="74"/>
        <v/>
      </c>
      <c r="E4751" t="s">
        <v>65</v>
      </c>
    </row>
    <row r="4752" spans="1:5" ht="15.75" outlineLevel="1" x14ac:dyDescent="0.25">
      <c r="A4752" s="25">
        <f>A4751</f>
        <v>44042</v>
      </c>
      <c r="B4752" s="26" t="str">
        <f>B4751</f>
        <v>DECKER INC</v>
      </c>
      <c r="C4752" s="24">
        <f>SUBTOTAL(9,C4751:C4751)</f>
        <v>73.239999999999995</v>
      </c>
      <c r="D4752" s="24" t="s">
        <v>1012</v>
      </c>
    </row>
    <row r="4753" spans="1:5" outlineLevel="2" x14ac:dyDescent="0.2">
      <c r="A4753" s="29">
        <v>44042</v>
      </c>
      <c r="B4753" s="1" t="s">
        <v>604</v>
      </c>
      <c r="C4753" s="2">
        <v>397.75</v>
      </c>
      <c r="D4753" s="5" t="str">
        <f t="shared" si="74"/>
        <v/>
      </c>
      <c r="E4753" t="s">
        <v>67</v>
      </c>
    </row>
    <row r="4754" spans="1:5" ht="15.75" outlineLevel="1" x14ac:dyDescent="0.25">
      <c r="A4754" s="25">
        <f>A4753</f>
        <v>44042</v>
      </c>
      <c r="B4754" s="26" t="str">
        <f>B4753</f>
        <v>DELEGARD TOOL OF TEXAS</v>
      </c>
      <c r="C4754" s="24">
        <f>SUBTOTAL(9,C4753:C4753)</f>
        <v>397.75</v>
      </c>
      <c r="D4754" s="24" t="s">
        <v>1012</v>
      </c>
    </row>
    <row r="4755" spans="1:5" outlineLevel="2" x14ac:dyDescent="0.2">
      <c r="A4755" s="29">
        <v>44042</v>
      </c>
      <c r="B4755" s="1" t="s">
        <v>891</v>
      </c>
      <c r="C4755" s="2">
        <v>966.38</v>
      </c>
      <c r="D4755" s="5" t="str">
        <f t="shared" si="74"/>
        <v/>
      </c>
      <c r="E4755" t="s">
        <v>186</v>
      </c>
    </row>
    <row r="4756" spans="1:5" ht="15.75" outlineLevel="1" x14ac:dyDescent="0.25">
      <c r="A4756" s="25">
        <f>A4755</f>
        <v>44042</v>
      </c>
      <c r="B4756" s="26" t="str">
        <f>B4755</f>
        <v>DIDAX EDUCATIONAL RESOURCES</v>
      </c>
      <c r="C4756" s="24">
        <f>SUBTOTAL(9,C4755:C4755)</f>
        <v>966.38</v>
      </c>
      <c r="D4756" s="24" t="s">
        <v>1012</v>
      </c>
    </row>
    <row r="4757" spans="1:5" outlineLevel="2" x14ac:dyDescent="0.2">
      <c r="A4757" s="29">
        <v>44042</v>
      </c>
      <c r="B4757" s="1" t="s">
        <v>684</v>
      </c>
      <c r="C4757" s="2">
        <v>2807.19</v>
      </c>
      <c r="D4757" s="5" t="str">
        <f t="shared" si="74"/>
        <v/>
      </c>
      <c r="E4757" t="s">
        <v>65</v>
      </c>
    </row>
    <row r="4758" spans="1:5" ht="15.75" outlineLevel="1" x14ac:dyDescent="0.25">
      <c r="A4758" s="25">
        <f>A4757</f>
        <v>44042</v>
      </c>
      <c r="B4758" s="26" t="str">
        <f>B4757</f>
        <v>DIFFERENT ROADS TO LEARNING INC</v>
      </c>
      <c r="C4758" s="24">
        <f>SUBTOTAL(9,C4757:C4757)</f>
        <v>2807.19</v>
      </c>
      <c r="D4758" s="24" t="s">
        <v>1012</v>
      </c>
    </row>
    <row r="4759" spans="1:5" outlineLevel="2" x14ac:dyDescent="0.2">
      <c r="A4759" s="29">
        <v>44042</v>
      </c>
      <c r="B4759" s="1" t="s">
        <v>258</v>
      </c>
      <c r="C4759" s="2">
        <v>52.26</v>
      </c>
      <c r="D4759" s="5" t="str">
        <f t="shared" si="74"/>
        <v/>
      </c>
      <c r="E4759" t="s">
        <v>87</v>
      </c>
    </row>
    <row r="4760" spans="1:5" ht="15.75" outlineLevel="1" x14ac:dyDescent="0.25">
      <c r="A4760" s="25">
        <f>A4759</f>
        <v>44042</v>
      </c>
      <c r="B4760" s="26" t="str">
        <f>B4759</f>
        <v>DIRECTV</v>
      </c>
      <c r="C4760" s="24">
        <f>SUBTOTAL(9,C4759:C4759)</f>
        <v>52.26</v>
      </c>
      <c r="D4760" s="24" t="s">
        <v>1012</v>
      </c>
    </row>
    <row r="4761" spans="1:5" outlineLevel="2" x14ac:dyDescent="0.2">
      <c r="A4761" s="29">
        <v>44042</v>
      </c>
      <c r="B4761" s="1" t="s">
        <v>892</v>
      </c>
      <c r="C4761" s="2">
        <v>265310</v>
      </c>
      <c r="D4761" s="5" t="str">
        <f t="shared" si="74"/>
        <v/>
      </c>
      <c r="E4761" t="s">
        <v>78</v>
      </c>
    </row>
    <row r="4762" spans="1:5" ht="15.75" outlineLevel="1" x14ac:dyDescent="0.25">
      <c r="A4762" s="25">
        <f>A4761</f>
        <v>44042</v>
      </c>
      <c r="B4762" s="26" t="str">
        <f>B4761</f>
        <v>DREAMBOX LEARNING</v>
      </c>
      <c r="C4762" s="24">
        <f>SUBTOTAL(9,C4761:C4761)</f>
        <v>265310</v>
      </c>
      <c r="D4762" s="24" t="s">
        <v>1012</v>
      </c>
    </row>
    <row r="4763" spans="1:5" outlineLevel="2" x14ac:dyDescent="0.2">
      <c r="A4763" s="29">
        <v>44042</v>
      </c>
      <c r="B4763" s="1" t="s">
        <v>236</v>
      </c>
      <c r="C4763" s="2">
        <v>93536.86</v>
      </c>
      <c r="D4763" s="5" t="str">
        <f t="shared" si="74"/>
        <v/>
      </c>
      <c r="E4763" t="s">
        <v>70</v>
      </c>
    </row>
    <row r="4764" spans="1:5" outlineLevel="2" x14ac:dyDescent="0.2">
      <c r="A4764" s="29">
        <v>44042</v>
      </c>
      <c r="B4764" s="1" t="s">
        <v>236</v>
      </c>
      <c r="C4764" s="2">
        <v>2074449.84</v>
      </c>
      <c r="D4764" s="5" t="str">
        <f t="shared" si="74"/>
        <v/>
      </c>
      <c r="E4764" t="s">
        <v>70</v>
      </c>
    </row>
    <row r="4765" spans="1:5" ht="15.75" outlineLevel="1" x14ac:dyDescent="0.25">
      <c r="A4765" s="25">
        <f>A4764</f>
        <v>44042</v>
      </c>
      <c r="B4765" s="26" t="str">
        <f>B4764</f>
        <v>DRYMALLA CONSTRUCTION COMPANY INC</v>
      </c>
      <c r="C4765" s="24">
        <f>SUBTOTAL(9,C4763:C4764)</f>
        <v>2167986.7000000002</v>
      </c>
      <c r="D4765" s="24" t="s">
        <v>1012</v>
      </c>
    </row>
    <row r="4766" spans="1:5" outlineLevel="2" x14ac:dyDescent="0.2">
      <c r="A4766" s="29">
        <v>44042</v>
      </c>
      <c r="B4766" s="1" t="s">
        <v>46</v>
      </c>
      <c r="C4766" s="2">
        <v>25668.87</v>
      </c>
      <c r="D4766" s="5" t="str">
        <f t="shared" si="74"/>
        <v/>
      </c>
      <c r="E4766" t="s">
        <v>80</v>
      </c>
    </row>
    <row r="4767" spans="1:5" outlineLevel="2" x14ac:dyDescent="0.2">
      <c r="A4767" s="29">
        <v>44042</v>
      </c>
      <c r="B4767" s="1" t="s">
        <v>46</v>
      </c>
      <c r="C4767" s="2">
        <v>12876</v>
      </c>
      <c r="D4767" s="5" t="str">
        <f t="shared" si="74"/>
        <v/>
      </c>
      <c r="E4767" t="s">
        <v>187</v>
      </c>
    </row>
    <row r="4768" spans="1:5" outlineLevel="2" x14ac:dyDescent="0.2">
      <c r="A4768" s="29">
        <v>44042</v>
      </c>
      <c r="B4768" s="1" t="s">
        <v>46</v>
      </c>
      <c r="C4768" s="2">
        <v>9733.75</v>
      </c>
      <c r="D4768" s="5" t="str">
        <f t="shared" si="74"/>
        <v/>
      </c>
      <c r="E4768" t="s">
        <v>71</v>
      </c>
    </row>
    <row r="4769" spans="1:5" ht="15.75" outlineLevel="1" x14ac:dyDescent="0.25">
      <c r="A4769" s="25">
        <f>A4768</f>
        <v>44042</v>
      </c>
      <c r="B4769" s="26" t="str">
        <f>B4768</f>
        <v>DURA PIER FACILITIES SERVICES LTD</v>
      </c>
      <c r="C4769" s="24">
        <f>SUBTOTAL(9,C4766:C4768)</f>
        <v>48278.619999999995</v>
      </c>
      <c r="D4769" s="24" t="s">
        <v>1012</v>
      </c>
    </row>
    <row r="4770" spans="1:5" outlineLevel="2" x14ac:dyDescent="0.2">
      <c r="A4770" s="29">
        <v>44042</v>
      </c>
      <c r="B4770" s="1" t="s">
        <v>893</v>
      </c>
      <c r="C4770" s="2">
        <v>44</v>
      </c>
      <c r="D4770" s="5" t="str">
        <f t="shared" si="74"/>
        <v/>
      </c>
      <c r="E4770" t="s">
        <v>65</v>
      </c>
    </row>
    <row r="4771" spans="1:5" ht="15.75" outlineLevel="1" x14ac:dyDescent="0.25">
      <c r="A4771" s="25">
        <f>A4770</f>
        <v>44042</v>
      </c>
      <c r="B4771" s="26" t="str">
        <f>B4770</f>
        <v>E GROUP INC</v>
      </c>
      <c r="C4771" s="24">
        <f>SUBTOTAL(9,C4770:C4770)</f>
        <v>44</v>
      </c>
      <c r="D4771" s="24" t="s">
        <v>1012</v>
      </c>
    </row>
    <row r="4772" spans="1:5" outlineLevel="2" x14ac:dyDescent="0.2">
      <c r="A4772" s="29">
        <v>44042</v>
      </c>
      <c r="B4772" s="1" t="s">
        <v>24</v>
      </c>
      <c r="C4772" s="2">
        <v>118.08</v>
      </c>
      <c r="D4772" s="5" t="str">
        <f t="shared" si="74"/>
        <v/>
      </c>
      <c r="E4772" t="s">
        <v>186</v>
      </c>
    </row>
    <row r="4773" spans="1:5" outlineLevel="2" x14ac:dyDescent="0.2">
      <c r="A4773" s="29">
        <v>44042</v>
      </c>
      <c r="B4773" s="1" t="s">
        <v>24</v>
      </c>
      <c r="C4773" s="2">
        <v>1142.22</v>
      </c>
      <c r="D4773" s="5" t="str">
        <f t="shared" si="74"/>
        <v/>
      </c>
      <c r="E4773" t="s">
        <v>186</v>
      </c>
    </row>
    <row r="4774" spans="1:5" ht="15.75" outlineLevel="1" x14ac:dyDescent="0.25">
      <c r="A4774" s="25">
        <f>A4773</f>
        <v>44042</v>
      </c>
      <c r="B4774" s="26" t="str">
        <f>B4773</f>
        <v>ERIC ARMIN INC</v>
      </c>
      <c r="C4774" s="24">
        <f>SUBTOTAL(9,C4772:C4773)</f>
        <v>1260.3</v>
      </c>
      <c r="D4774" s="24" t="s">
        <v>1012</v>
      </c>
    </row>
    <row r="4775" spans="1:5" outlineLevel="2" x14ac:dyDescent="0.2">
      <c r="A4775" s="29">
        <v>44042</v>
      </c>
      <c r="B4775" s="1" t="s">
        <v>894</v>
      </c>
      <c r="C4775" s="2">
        <v>234.94</v>
      </c>
      <c r="D4775" s="5" t="str">
        <f t="shared" si="74"/>
        <v/>
      </c>
      <c r="E4775" t="s">
        <v>78</v>
      </c>
    </row>
    <row r="4776" spans="1:5" ht="15.75" outlineLevel="1" x14ac:dyDescent="0.25">
      <c r="A4776" s="25">
        <f>A4775</f>
        <v>44042</v>
      </c>
      <c r="B4776" s="26" t="str">
        <f>B4775</f>
        <v>EASYDNS TECHNOLOGIES INC</v>
      </c>
      <c r="C4776" s="24">
        <f>SUBTOTAL(9,C4775:C4775)</f>
        <v>234.94</v>
      </c>
      <c r="D4776" s="24" t="s">
        <v>1012</v>
      </c>
    </row>
    <row r="4777" spans="1:5" outlineLevel="2" x14ac:dyDescent="0.2">
      <c r="A4777" s="29">
        <v>44042</v>
      </c>
      <c r="B4777" s="1" t="s">
        <v>101</v>
      </c>
      <c r="C4777" s="2">
        <v>234.59</v>
      </c>
      <c r="D4777" s="5" t="str">
        <f t="shared" si="74"/>
        <v/>
      </c>
      <c r="E4777" t="s">
        <v>67</v>
      </c>
    </row>
    <row r="4778" spans="1:5" outlineLevel="2" x14ac:dyDescent="0.2">
      <c r="A4778" s="29">
        <v>44042</v>
      </c>
      <c r="B4778" s="1" t="s">
        <v>101</v>
      </c>
      <c r="C4778" s="2">
        <v>51</v>
      </c>
      <c r="D4778" s="5" t="str">
        <f t="shared" si="74"/>
        <v/>
      </c>
      <c r="E4778" t="s">
        <v>67</v>
      </c>
    </row>
    <row r="4779" spans="1:5" outlineLevel="2" x14ac:dyDescent="0.2">
      <c r="A4779" s="29">
        <v>44042</v>
      </c>
      <c r="B4779" s="1" t="s">
        <v>101</v>
      </c>
      <c r="C4779" s="2">
        <v>82.8</v>
      </c>
      <c r="D4779" s="5" t="str">
        <f t="shared" si="74"/>
        <v/>
      </c>
      <c r="E4779" t="s">
        <v>67</v>
      </c>
    </row>
    <row r="4780" spans="1:5" outlineLevel="2" x14ac:dyDescent="0.2">
      <c r="A4780" s="29">
        <v>44042</v>
      </c>
      <c r="B4780" s="1" t="s">
        <v>101</v>
      </c>
      <c r="C4780" s="2">
        <v>126</v>
      </c>
      <c r="D4780" s="5" t="str">
        <f t="shared" si="74"/>
        <v/>
      </c>
      <c r="E4780" t="s">
        <v>67</v>
      </c>
    </row>
    <row r="4781" spans="1:5" outlineLevel="2" x14ac:dyDescent="0.2">
      <c r="A4781" s="29">
        <v>44042</v>
      </c>
      <c r="B4781" s="1" t="s">
        <v>101</v>
      </c>
      <c r="C4781" s="2">
        <v>38.380000000000003</v>
      </c>
      <c r="D4781" s="5" t="str">
        <f t="shared" si="74"/>
        <v/>
      </c>
      <c r="E4781" t="s">
        <v>67</v>
      </c>
    </row>
    <row r="4782" spans="1:5" outlineLevel="2" x14ac:dyDescent="0.2">
      <c r="A4782" s="29">
        <v>44042</v>
      </c>
      <c r="B4782" s="1" t="s">
        <v>101</v>
      </c>
      <c r="C4782" s="2">
        <v>26.25</v>
      </c>
      <c r="D4782" s="5" t="str">
        <f t="shared" si="74"/>
        <v/>
      </c>
      <c r="E4782" t="s">
        <v>67</v>
      </c>
    </row>
    <row r="4783" spans="1:5" outlineLevel="2" x14ac:dyDescent="0.2">
      <c r="A4783" s="29">
        <v>44042</v>
      </c>
      <c r="B4783" s="1" t="s">
        <v>101</v>
      </c>
      <c r="C4783" s="2">
        <v>215.55</v>
      </c>
      <c r="D4783" s="5" t="str">
        <f t="shared" si="74"/>
        <v/>
      </c>
      <c r="E4783" t="s">
        <v>67</v>
      </c>
    </row>
    <row r="4784" spans="1:5" outlineLevel="2" x14ac:dyDescent="0.2">
      <c r="A4784" s="29">
        <v>44042</v>
      </c>
      <c r="B4784" s="1" t="s">
        <v>101</v>
      </c>
      <c r="C4784" s="2">
        <v>84.84</v>
      </c>
      <c r="D4784" s="5" t="str">
        <f t="shared" si="74"/>
        <v/>
      </c>
      <c r="E4784" t="s">
        <v>67</v>
      </c>
    </row>
    <row r="4785" spans="1:5" outlineLevel="2" x14ac:dyDescent="0.2">
      <c r="A4785" s="29">
        <v>44042</v>
      </c>
      <c r="B4785" s="1" t="s">
        <v>101</v>
      </c>
      <c r="C4785" s="2">
        <v>85.34</v>
      </c>
      <c r="D4785" s="5" t="str">
        <f t="shared" si="74"/>
        <v/>
      </c>
      <c r="E4785" t="s">
        <v>67</v>
      </c>
    </row>
    <row r="4786" spans="1:5" outlineLevel="2" x14ac:dyDescent="0.2">
      <c r="A4786" s="29">
        <v>44042</v>
      </c>
      <c r="B4786" s="1" t="s">
        <v>101</v>
      </c>
      <c r="C4786" s="2">
        <v>1702.55</v>
      </c>
      <c r="D4786" s="5" t="str">
        <f t="shared" si="74"/>
        <v/>
      </c>
      <c r="E4786" t="s">
        <v>67</v>
      </c>
    </row>
    <row r="4787" spans="1:5" ht="15.75" outlineLevel="1" x14ac:dyDescent="0.25">
      <c r="A4787" s="25">
        <f>A4786</f>
        <v>44042</v>
      </c>
      <c r="B4787" s="26" t="str">
        <f>B4786</f>
        <v>ELLIOTT ELECTRIC SUPPLY INC</v>
      </c>
      <c r="C4787" s="24">
        <f>SUBTOTAL(9,C4777:C4786)</f>
        <v>2647.3</v>
      </c>
      <c r="D4787" s="24" t="s">
        <v>1012</v>
      </c>
    </row>
    <row r="4788" spans="1:5" outlineLevel="2" x14ac:dyDescent="0.2">
      <c r="A4788" s="29">
        <v>44042</v>
      </c>
      <c r="B4788" s="1" t="s">
        <v>494</v>
      </c>
      <c r="C4788" s="2">
        <v>94452.15</v>
      </c>
      <c r="D4788" s="5" t="str">
        <f t="shared" si="74"/>
        <v/>
      </c>
      <c r="E4788" t="s">
        <v>1007</v>
      </c>
    </row>
    <row r="4789" spans="1:5" outlineLevel="2" x14ac:dyDescent="0.2">
      <c r="A4789" s="29">
        <v>44042</v>
      </c>
      <c r="B4789" s="1" t="s">
        <v>494</v>
      </c>
      <c r="C4789" s="2">
        <v>1199.6099999999999</v>
      </c>
      <c r="D4789" s="5" t="str">
        <f t="shared" si="74"/>
        <v/>
      </c>
      <c r="E4789" t="s">
        <v>65</v>
      </c>
    </row>
    <row r="4790" spans="1:5" ht="15.75" outlineLevel="1" x14ac:dyDescent="0.25">
      <c r="A4790" s="25">
        <f>A4789</f>
        <v>44042</v>
      </c>
      <c r="B4790" s="26" t="str">
        <f>B4789</f>
        <v>SANOTECH 360</v>
      </c>
      <c r="C4790" s="24">
        <f>SUBTOTAL(9,C4788:C4789)</f>
        <v>95651.76</v>
      </c>
      <c r="D4790" s="24" t="s">
        <v>1012</v>
      </c>
    </row>
    <row r="4791" spans="1:5" outlineLevel="2" x14ac:dyDescent="0.2">
      <c r="A4791" s="29">
        <v>44042</v>
      </c>
      <c r="B4791" s="1" t="s">
        <v>788</v>
      </c>
      <c r="C4791" s="2">
        <v>256.60000000000002</v>
      </c>
      <c r="D4791" s="5" t="str">
        <f t="shared" si="74"/>
        <v/>
      </c>
      <c r="E4791" t="s">
        <v>65</v>
      </c>
    </row>
    <row r="4792" spans="1:5" ht="15.75" outlineLevel="1" x14ac:dyDescent="0.25">
      <c r="A4792" s="25">
        <f>A4791</f>
        <v>44042</v>
      </c>
      <c r="B4792" s="26" t="str">
        <f>B4791</f>
        <v>ENCOMPASS SUPPLY CHAIN SOLUTIONS INC</v>
      </c>
      <c r="C4792" s="24">
        <f>SUBTOTAL(9,C4791:C4791)</f>
        <v>256.60000000000002</v>
      </c>
      <c r="D4792" s="24" t="s">
        <v>1012</v>
      </c>
    </row>
    <row r="4793" spans="1:5" outlineLevel="2" x14ac:dyDescent="0.2">
      <c r="A4793" s="29">
        <v>44042</v>
      </c>
      <c r="B4793" s="1" t="s">
        <v>895</v>
      </c>
      <c r="C4793" s="2">
        <v>696</v>
      </c>
      <c r="D4793" s="5" t="str">
        <f t="shared" si="74"/>
        <v/>
      </c>
      <c r="E4793" t="s">
        <v>1009</v>
      </c>
    </row>
    <row r="4794" spans="1:5" ht="15.75" outlineLevel="1" x14ac:dyDescent="0.25">
      <c r="A4794" s="25">
        <f>A4793</f>
        <v>44042</v>
      </c>
      <c r="B4794" s="26" t="str">
        <f>B4793</f>
        <v>ENTERPRISE RENT A CAR</v>
      </c>
      <c r="C4794" s="24">
        <f>SUBTOTAL(9,C4793:C4793)</f>
        <v>696</v>
      </c>
      <c r="D4794" s="24" t="s">
        <v>1012</v>
      </c>
    </row>
    <row r="4795" spans="1:5" outlineLevel="2" x14ac:dyDescent="0.2">
      <c r="A4795" s="29">
        <v>44042</v>
      </c>
      <c r="B4795" s="1" t="s">
        <v>182</v>
      </c>
      <c r="C4795" s="2">
        <v>540</v>
      </c>
      <c r="D4795" s="5" t="str">
        <f t="shared" si="74"/>
        <v/>
      </c>
      <c r="E4795" t="s">
        <v>84</v>
      </c>
    </row>
    <row r="4796" spans="1:5" ht="15.75" outlineLevel="1" x14ac:dyDescent="0.25">
      <c r="A4796" s="25">
        <f>A4795</f>
        <v>44042</v>
      </c>
      <c r="B4796" s="26" t="str">
        <f>B4795</f>
        <v>EWELL EDUCATIONAL SERVICES INC</v>
      </c>
      <c r="C4796" s="24">
        <f>SUBTOTAL(9,C4795:C4795)</f>
        <v>540</v>
      </c>
      <c r="D4796" s="24" t="s">
        <v>1012</v>
      </c>
    </row>
    <row r="4797" spans="1:5" outlineLevel="2" x14ac:dyDescent="0.2">
      <c r="A4797" s="29">
        <v>44042</v>
      </c>
      <c r="B4797" s="1" t="s">
        <v>123</v>
      </c>
      <c r="C4797" s="2">
        <v>157.26</v>
      </c>
      <c r="D4797" s="5" t="str">
        <f t="shared" si="74"/>
        <v/>
      </c>
      <c r="E4797" t="s">
        <v>67</v>
      </c>
    </row>
    <row r="4798" spans="1:5" outlineLevel="2" x14ac:dyDescent="0.2">
      <c r="A4798" s="29">
        <v>44042</v>
      </c>
      <c r="B4798" s="1" t="s">
        <v>123</v>
      </c>
      <c r="C4798" s="2">
        <v>143.53</v>
      </c>
      <c r="D4798" s="5" t="str">
        <f t="shared" si="74"/>
        <v/>
      </c>
      <c r="E4798" t="s">
        <v>67</v>
      </c>
    </row>
    <row r="4799" spans="1:5" outlineLevel="2" x14ac:dyDescent="0.2">
      <c r="A4799" s="29">
        <v>44042</v>
      </c>
      <c r="B4799" s="1" t="s">
        <v>123</v>
      </c>
      <c r="C4799" s="2">
        <v>222.01</v>
      </c>
      <c r="D4799" s="5" t="str">
        <f t="shared" si="74"/>
        <v/>
      </c>
      <c r="E4799" t="s">
        <v>67</v>
      </c>
    </row>
    <row r="4800" spans="1:5" outlineLevel="2" x14ac:dyDescent="0.2">
      <c r="A4800" s="29">
        <v>44042</v>
      </c>
      <c r="B4800" s="1" t="s">
        <v>123</v>
      </c>
      <c r="C4800" s="2">
        <v>164.76</v>
      </c>
      <c r="D4800" s="5" t="str">
        <f t="shared" si="74"/>
        <v/>
      </c>
      <c r="E4800" t="s">
        <v>67</v>
      </c>
    </row>
    <row r="4801" spans="1:5" outlineLevel="2" x14ac:dyDescent="0.2">
      <c r="A4801" s="29">
        <v>44042</v>
      </c>
      <c r="B4801" s="1" t="s">
        <v>123</v>
      </c>
      <c r="C4801" s="2">
        <v>93.24</v>
      </c>
      <c r="D4801" s="5" t="str">
        <f t="shared" si="74"/>
        <v/>
      </c>
      <c r="E4801" t="s">
        <v>67</v>
      </c>
    </row>
    <row r="4802" spans="1:5" ht="15.75" outlineLevel="1" x14ac:dyDescent="0.25">
      <c r="A4802" s="25">
        <f>A4801</f>
        <v>44042</v>
      </c>
      <c r="B4802" s="26" t="str">
        <f>B4801</f>
        <v>EWING IRRIGATION</v>
      </c>
      <c r="C4802" s="24">
        <f>SUBTOTAL(9,C4797:C4801)</f>
        <v>780.8</v>
      </c>
      <c r="D4802" s="24" t="s">
        <v>1012</v>
      </c>
    </row>
    <row r="4803" spans="1:5" outlineLevel="2" x14ac:dyDescent="0.2">
      <c r="A4803" s="29">
        <v>44042</v>
      </c>
      <c r="B4803" s="1" t="s">
        <v>896</v>
      </c>
      <c r="C4803" s="2">
        <v>1205</v>
      </c>
      <c r="D4803" s="5" t="str">
        <f t="shared" si="74"/>
        <v/>
      </c>
      <c r="E4803" t="s">
        <v>186</v>
      </c>
    </row>
    <row r="4804" spans="1:5" ht="15.75" outlineLevel="1" x14ac:dyDescent="0.25">
      <c r="A4804" s="25">
        <f>A4803</f>
        <v>44042</v>
      </c>
      <c r="B4804" s="26" t="str">
        <f>B4803</f>
        <v>EXEMPLARS</v>
      </c>
      <c r="C4804" s="24">
        <f>SUBTOTAL(9,C4803:C4803)</f>
        <v>1205</v>
      </c>
      <c r="D4804" s="24" t="s">
        <v>1012</v>
      </c>
    </row>
    <row r="4805" spans="1:5" outlineLevel="2" x14ac:dyDescent="0.2">
      <c r="A4805" s="29">
        <v>44042</v>
      </c>
      <c r="B4805" s="1" t="s">
        <v>897</v>
      </c>
      <c r="C4805" s="2">
        <v>1727</v>
      </c>
      <c r="D4805" s="5" t="str">
        <f t="shared" si="74"/>
        <v/>
      </c>
      <c r="E4805" t="s">
        <v>65</v>
      </c>
    </row>
    <row r="4806" spans="1:5" ht="15.75" outlineLevel="1" x14ac:dyDescent="0.25">
      <c r="A4806" s="25">
        <f>A4805</f>
        <v>44042</v>
      </c>
      <c r="B4806" s="26" t="str">
        <f>B4805</f>
        <v>FACEMAKERS INCORPORATED</v>
      </c>
      <c r="C4806" s="24">
        <f>SUBTOTAL(9,C4805:C4805)</f>
        <v>1727</v>
      </c>
      <c r="D4806" s="24" t="s">
        <v>1012</v>
      </c>
    </row>
    <row r="4807" spans="1:5" outlineLevel="2" x14ac:dyDescent="0.2">
      <c r="A4807" s="29">
        <v>44042</v>
      </c>
      <c r="B4807" s="1" t="s">
        <v>151</v>
      </c>
      <c r="C4807" s="2">
        <v>109.99</v>
      </c>
      <c r="D4807" s="5" t="str">
        <f t="shared" si="74"/>
        <v/>
      </c>
      <c r="E4807" t="s">
        <v>396</v>
      </c>
    </row>
    <row r="4808" spans="1:5" outlineLevel="2" x14ac:dyDescent="0.2">
      <c r="A4808" s="29">
        <v>44042</v>
      </c>
      <c r="B4808" s="1" t="s">
        <v>151</v>
      </c>
      <c r="C4808" s="2">
        <v>109.99</v>
      </c>
      <c r="D4808" s="5" t="str">
        <f t="shared" ref="D4808:D4871" si="75">IF(E4808="","TOTAL","")</f>
        <v/>
      </c>
      <c r="E4808" t="s">
        <v>396</v>
      </c>
    </row>
    <row r="4809" spans="1:5" outlineLevel="2" x14ac:dyDescent="0.2">
      <c r="A4809" s="29">
        <v>44042</v>
      </c>
      <c r="B4809" s="1" t="s">
        <v>151</v>
      </c>
      <c r="C4809" s="2">
        <v>30</v>
      </c>
      <c r="D4809" s="5" t="str">
        <f t="shared" si="75"/>
        <v/>
      </c>
      <c r="E4809" t="s">
        <v>67</v>
      </c>
    </row>
    <row r="4810" spans="1:5" outlineLevel="2" x14ac:dyDescent="0.2">
      <c r="A4810" s="29">
        <v>44042</v>
      </c>
      <c r="B4810" s="1" t="s">
        <v>151</v>
      </c>
      <c r="C4810" s="2">
        <v>18.48</v>
      </c>
      <c r="D4810" s="5" t="str">
        <f t="shared" si="75"/>
        <v/>
      </c>
      <c r="E4810" t="s">
        <v>67</v>
      </c>
    </row>
    <row r="4811" spans="1:5" outlineLevel="2" x14ac:dyDescent="0.2">
      <c r="A4811" s="29">
        <v>44042</v>
      </c>
      <c r="B4811" s="1" t="s">
        <v>151</v>
      </c>
      <c r="C4811" s="2">
        <v>9.98</v>
      </c>
      <c r="D4811" s="5" t="str">
        <f t="shared" si="75"/>
        <v/>
      </c>
      <c r="E4811" t="s">
        <v>67</v>
      </c>
    </row>
    <row r="4812" spans="1:5" outlineLevel="2" x14ac:dyDescent="0.2">
      <c r="A4812" s="29">
        <v>44042</v>
      </c>
      <c r="B4812" s="1" t="s">
        <v>151</v>
      </c>
      <c r="C4812" s="2">
        <v>1496.1</v>
      </c>
      <c r="D4812" s="5" t="str">
        <f t="shared" si="75"/>
        <v/>
      </c>
      <c r="E4812" t="s">
        <v>67</v>
      </c>
    </row>
    <row r="4813" spans="1:5" ht="15.75" outlineLevel="1" x14ac:dyDescent="0.25">
      <c r="A4813" s="25">
        <f>A4812</f>
        <v>44042</v>
      </c>
      <c r="B4813" s="26" t="str">
        <f>B4812</f>
        <v>FASTENAL COMPANY</v>
      </c>
      <c r="C4813" s="24">
        <f>SUBTOTAL(9,C4807:C4812)</f>
        <v>1774.54</v>
      </c>
      <c r="D4813" s="24" t="s">
        <v>1012</v>
      </c>
    </row>
    <row r="4814" spans="1:5" outlineLevel="2" x14ac:dyDescent="0.2">
      <c r="A4814" s="29">
        <v>44042</v>
      </c>
      <c r="B4814" s="1" t="s">
        <v>116</v>
      </c>
      <c r="C4814" s="2">
        <v>30.96</v>
      </c>
      <c r="D4814" s="5" t="str">
        <f t="shared" si="75"/>
        <v/>
      </c>
      <c r="E4814" t="s">
        <v>67</v>
      </c>
    </row>
    <row r="4815" spans="1:5" outlineLevel="2" x14ac:dyDescent="0.2">
      <c r="A4815" s="29">
        <v>44042</v>
      </c>
      <c r="B4815" s="1" t="s">
        <v>116</v>
      </c>
      <c r="C4815" s="2">
        <v>19.39</v>
      </c>
      <c r="D4815" s="5" t="str">
        <f t="shared" si="75"/>
        <v/>
      </c>
      <c r="E4815" t="s">
        <v>67</v>
      </c>
    </row>
    <row r="4816" spans="1:5" outlineLevel="2" x14ac:dyDescent="0.2">
      <c r="A4816" s="29">
        <v>44042</v>
      </c>
      <c r="B4816" s="1" t="s">
        <v>116</v>
      </c>
      <c r="C4816" s="2">
        <v>122.31</v>
      </c>
      <c r="D4816" s="5" t="str">
        <f t="shared" si="75"/>
        <v/>
      </c>
      <c r="E4816" t="s">
        <v>67</v>
      </c>
    </row>
    <row r="4817" spans="1:5" outlineLevel="2" x14ac:dyDescent="0.2">
      <c r="A4817" s="29">
        <v>44042</v>
      </c>
      <c r="B4817" s="1" t="s">
        <v>116</v>
      </c>
      <c r="C4817" s="2">
        <v>67.55</v>
      </c>
      <c r="D4817" s="5" t="str">
        <f t="shared" si="75"/>
        <v/>
      </c>
      <c r="E4817" t="s">
        <v>67</v>
      </c>
    </row>
    <row r="4818" spans="1:5" outlineLevel="2" x14ac:dyDescent="0.2">
      <c r="A4818" s="29">
        <v>44042</v>
      </c>
      <c r="B4818" s="1" t="s">
        <v>116</v>
      </c>
      <c r="C4818" s="2">
        <v>2542.17</v>
      </c>
      <c r="D4818" s="5" t="str">
        <f t="shared" si="75"/>
        <v/>
      </c>
      <c r="E4818" t="s">
        <v>67</v>
      </c>
    </row>
    <row r="4819" spans="1:5" outlineLevel="2" x14ac:dyDescent="0.2">
      <c r="A4819" s="29">
        <v>44042</v>
      </c>
      <c r="B4819" s="1" t="s">
        <v>116</v>
      </c>
      <c r="C4819" s="2">
        <v>519.82000000000005</v>
      </c>
      <c r="D4819" s="5" t="str">
        <f t="shared" si="75"/>
        <v/>
      </c>
      <c r="E4819" t="s">
        <v>67</v>
      </c>
    </row>
    <row r="4820" spans="1:5" outlineLevel="2" x14ac:dyDescent="0.2">
      <c r="A4820" s="29">
        <v>44042</v>
      </c>
      <c r="B4820" s="1" t="s">
        <v>116</v>
      </c>
      <c r="C4820" s="2">
        <v>71.14</v>
      </c>
      <c r="D4820" s="5" t="str">
        <f t="shared" si="75"/>
        <v/>
      </c>
      <c r="E4820" t="s">
        <v>67</v>
      </c>
    </row>
    <row r="4821" spans="1:5" outlineLevel="2" x14ac:dyDescent="0.2">
      <c r="A4821" s="29">
        <v>44042</v>
      </c>
      <c r="B4821" s="1" t="s">
        <v>116</v>
      </c>
      <c r="C4821" s="2">
        <v>394.96</v>
      </c>
      <c r="D4821" s="5" t="str">
        <f t="shared" si="75"/>
        <v/>
      </c>
      <c r="E4821" t="s">
        <v>67</v>
      </c>
    </row>
    <row r="4822" spans="1:5" outlineLevel="2" x14ac:dyDescent="0.2">
      <c r="A4822" s="29">
        <v>44042</v>
      </c>
      <c r="B4822" s="1" t="s">
        <v>116</v>
      </c>
      <c r="C4822" s="2">
        <v>480</v>
      </c>
      <c r="D4822" s="5" t="str">
        <f t="shared" si="75"/>
        <v/>
      </c>
      <c r="E4822" t="s">
        <v>67</v>
      </c>
    </row>
    <row r="4823" spans="1:5" ht="15.75" outlineLevel="1" x14ac:dyDescent="0.25">
      <c r="A4823" s="25">
        <f>A4822</f>
        <v>44042</v>
      </c>
      <c r="B4823" s="26" t="str">
        <f>B4822</f>
        <v>FERGUSON ENTERPRISES INC</v>
      </c>
      <c r="C4823" s="24">
        <f>SUBTOTAL(9,C4814:C4822)</f>
        <v>4248.3</v>
      </c>
      <c r="D4823" s="24" t="s">
        <v>1012</v>
      </c>
    </row>
    <row r="4824" spans="1:5" outlineLevel="2" x14ac:dyDescent="0.2">
      <c r="A4824" s="29">
        <v>44042</v>
      </c>
      <c r="B4824" s="1" t="s">
        <v>700</v>
      </c>
      <c r="C4824" s="2">
        <v>750.4</v>
      </c>
      <c r="D4824" s="5" t="str">
        <f t="shared" si="75"/>
        <v/>
      </c>
      <c r="E4824" t="s">
        <v>65</v>
      </c>
    </row>
    <row r="4825" spans="1:5" outlineLevel="2" x14ac:dyDescent="0.2">
      <c r="A4825" s="29">
        <v>44042</v>
      </c>
      <c r="B4825" s="1" t="s">
        <v>700</v>
      </c>
      <c r="C4825" s="2">
        <v>499</v>
      </c>
      <c r="D4825" s="5" t="str">
        <f t="shared" si="75"/>
        <v/>
      </c>
      <c r="E4825" t="s">
        <v>65</v>
      </c>
    </row>
    <row r="4826" spans="1:5" outlineLevel="2" x14ac:dyDescent="0.2">
      <c r="A4826" s="29">
        <v>44042</v>
      </c>
      <c r="B4826" s="1" t="s">
        <v>700</v>
      </c>
      <c r="C4826" s="2">
        <v>43.56</v>
      </c>
      <c r="D4826" s="5" t="str">
        <f t="shared" si="75"/>
        <v/>
      </c>
      <c r="E4826" t="s">
        <v>186</v>
      </c>
    </row>
    <row r="4827" spans="1:5" outlineLevel="2" x14ac:dyDescent="0.2">
      <c r="A4827" s="29">
        <v>44042</v>
      </c>
      <c r="B4827" s="1" t="s">
        <v>700</v>
      </c>
      <c r="C4827" s="2">
        <v>289.44</v>
      </c>
      <c r="D4827" s="5" t="str">
        <f t="shared" si="75"/>
        <v/>
      </c>
      <c r="E4827" t="s">
        <v>186</v>
      </c>
    </row>
    <row r="4828" spans="1:5" outlineLevel="2" x14ac:dyDescent="0.2">
      <c r="A4828" s="29">
        <v>44042</v>
      </c>
      <c r="B4828" s="1" t="s">
        <v>700</v>
      </c>
      <c r="C4828" s="2">
        <v>85.58</v>
      </c>
      <c r="D4828" s="5" t="str">
        <f t="shared" si="75"/>
        <v/>
      </c>
      <c r="E4828" t="s">
        <v>186</v>
      </c>
    </row>
    <row r="4829" spans="1:5" ht="15.75" outlineLevel="1" x14ac:dyDescent="0.25">
      <c r="A4829" s="25">
        <f>A4828</f>
        <v>44042</v>
      </c>
      <c r="B4829" s="26" t="str">
        <f>B4828</f>
        <v>FISHER SCIENTIFIC CO</v>
      </c>
      <c r="C4829" s="24">
        <f>SUBTOTAL(9,C4824:C4828)</f>
        <v>1667.98</v>
      </c>
      <c r="D4829" s="24" t="s">
        <v>1012</v>
      </c>
    </row>
    <row r="4830" spans="1:5" outlineLevel="2" x14ac:dyDescent="0.2">
      <c r="A4830" s="29">
        <v>44042</v>
      </c>
      <c r="B4830" s="1" t="s">
        <v>898</v>
      </c>
      <c r="C4830" s="2">
        <v>54904</v>
      </c>
      <c r="D4830" s="5" t="str">
        <f t="shared" si="75"/>
        <v/>
      </c>
      <c r="E4830" t="s">
        <v>187</v>
      </c>
    </row>
    <row r="4831" spans="1:5" ht="15.75" outlineLevel="1" x14ac:dyDescent="0.25">
      <c r="A4831" s="25">
        <f>A4830</f>
        <v>44042</v>
      </c>
      <c r="B4831" s="26" t="str">
        <f>B4830</f>
        <v>FISK TECHNOLOGIES</v>
      </c>
      <c r="C4831" s="24">
        <f>SUBTOTAL(9,C4830:C4830)</f>
        <v>54904</v>
      </c>
      <c r="D4831" s="24" t="s">
        <v>1012</v>
      </c>
    </row>
    <row r="4832" spans="1:5" outlineLevel="2" x14ac:dyDescent="0.2">
      <c r="A4832" s="29">
        <v>44042</v>
      </c>
      <c r="B4832" s="1" t="s">
        <v>285</v>
      </c>
      <c r="C4832" s="2">
        <v>152.37</v>
      </c>
      <c r="D4832" s="5" t="str">
        <f t="shared" si="75"/>
        <v/>
      </c>
      <c r="E4832" t="s">
        <v>65</v>
      </c>
    </row>
    <row r="4833" spans="1:5" outlineLevel="2" x14ac:dyDescent="0.2">
      <c r="A4833" s="29">
        <v>44042</v>
      </c>
      <c r="B4833" s="1" t="s">
        <v>285</v>
      </c>
      <c r="C4833" s="2">
        <v>576.95000000000005</v>
      </c>
      <c r="D4833" s="5" t="str">
        <f t="shared" si="75"/>
        <v/>
      </c>
      <c r="E4833" t="s">
        <v>65</v>
      </c>
    </row>
    <row r="4834" spans="1:5" outlineLevel="2" x14ac:dyDescent="0.2">
      <c r="A4834" s="29">
        <v>44042</v>
      </c>
      <c r="B4834" s="1" t="s">
        <v>285</v>
      </c>
      <c r="C4834" s="2">
        <v>75.87</v>
      </c>
      <c r="D4834" s="5" t="str">
        <f t="shared" si="75"/>
        <v/>
      </c>
      <c r="E4834" t="s">
        <v>65</v>
      </c>
    </row>
    <row r="4835" spans="1:5" ht="15.75" outlineLevel="1" x14ac:dyDescent="0.25">
      <c r="A4835" s="25">
        <f>A4834</f>
        <v>44042</v>
      </c>
      <c r="B4835" s="26" t="str">
        <f>B4834</f>
        <v>FLAGHOUSE INC</v>
      </c>
      <c r="C4835" s="24">
        <f>SUBTOTAL(9,C4832:C4834)</f>
        <v>805.19</v>
      </c>
      <c r="D4835" s="24" t="s">
        <v>1012</v>
      </c>
    </row>
    <row r="4836" spans="1:5" outlineLevel="2" x14ac:dyDescent="0.2">
      <c r="A4836" s="29">
        <v>44042</v>
      </c>
      <c r="B4836" s="1" t="s">
        <v>624</v>
      </c>
      <c r="C4836" s="2">
        <v>415</v>
      </c>
      <c r="D4836" s="5" t="str">
        <f t="shared" si="75"/>
        <v/>
      </c>
      <c r="E4836" t="s">
        <v>65</v>
      </c>
    </row>
    <row r="4837" spans="1:5" ht="15.75" outlineLevel="1" x14ac:dyDescent="0.25">
      <c r="A4837" s="25">
        <f>A4836</f>
        <v>44042</v>
      </c>
      <c r="B4837" s="26" t="str">
        <f>B4836</f>
        <v>DANA SAFETY SUPPLY INC</v>
      </c>
      <c r="C4837" s="24">
        <f>SUBTOTAL(9,C4836:C4836)</f>
        <v>415</v>
      </c>
      <c r="D4837" s="24" t="s">
        <v>1012</v>
      </c>
    </row>
    <row r="4838" spans="1:5" outlineLevel="2" x14ac:dyDescent="0.2">
      <c r="A4838" s="29">
        <v>44042</v>
      </c>
      <c r="B4838" s="1" t="s">
        <v>412</v>
      </c>
      <c r="C4838" s="2">
        <v>1038.3900000000001</v>
      </c>
      <c r="D4838" s="5" t="str">
        <f t="shared" si="75"/>
        <v/>
      </c>
      <c r="E4838" t="s">
        <v>71</v>
      </c>
    </row>
    <row r="4839" spans="1:5" outlineLevel="2" x14ac:dyDescent="0.2">
      <c r="A4839" s="29">
        <v>44042</v>
      </c>
      <c r="B4839" s="1" t="s">
        <v>412</v>
      </c>
      <c r="C4839" s="2">
        <v>629.04999999999995</v>
      </c>
      <c r="D4839" s="5" t="str">
        <f t="shared" si="75"/>
        <v/>
      </c>
      <c r="E4839" t="s">
        <v>71</v>
      </c>
    </row>
    <row r="4840" spans="1:5" outlineLevel="2" x14ac:dyDescent="0.2">
      <c r="A4840" s="29">
        <v>44042</v>
      </c>
      <c r="B4840" s="1" t="s">
        <v>412</v>
      </c>
      <c r="C4840" s="2">
        <v>67.3</v>
      </c>
      <c r="D4840" s="5" t="str">
        <f t="shared" si="75"/>
        <v/>
      </c>
      <c r="E4840" t="s">
        <v>65</v>
      </c>
    </row>
    <row r="4841" spans="1:5" ht="15.75" outlineLevel="1" x14ac:dyDescent="0.25">
      <c r="A4841" s="25">
        <f>A4840</f>
        <v>44042</v>
      </c>
      <c r="B4841" s="26" t="str">
        <f>B4840</f>
        <v>FORT BEND BATTERY &amp; GOLF CARTS</v>
      </c>
      <c r="C4841" s="24">
        <f>SUBTOTAL(9,C4838:C4840)</f>
        <v>1734.74</v>
      </c>
      <c r="D4841" s="24" t="s">
        <v>1012</v>
      </c>
    </row>
    <row r="4842" spans="1:5" outlineLevel="2" x14ac:dyDescent="0.2">
      <c r="A4842" s="29">
        <v>44042</v>
      </c>
      <c r="B4842" s="1" t="s">
        <v>547</v>
      </c>
      <c r="C4842" s="2">
        <v>78.2</v>
      </c>
      <c r="D4842" s="5" t="str">
        <f t="shared" si="75"/>
        <v/>
      </c>
      <c r="E4842" t="s">
        <v>85</v>
      </c>
    </row>
    <row r="4843" spans="1:5" ht="15.75" outlineLevel="1" x14ac:dyDescent="0.25">
      <c r="A4843" s="25">
        <f>A4842</f>
        <v>44042</v>
      </c>
      <c r="B4843" s="26" t="str">
        <f>B4842</f>
        <v>FRY ROAD MUD</v>
      </c>
      <c r="C4843" s="24">
        <f>SUBTOTAL(9,C4842:C4842)</f>
        <v>78.2</v>
      </c>
      <c r="D4843" s="24" t="s">
        <v>1012</v>
      </c>
    </row>
    <row r="4844" spans="1:5" outlineLevel="2" x14ac:dyDescent="0.2">
      <c r="A4844" s="29">
        <v>44042</v>
      </c>
      <c r="B4844" s="1" t="s">
        <v>163</v>
      </c>
      <c r="C4844" s="2">
        <v>30.5</v>
      </c>
      <c r="D4844" s="5" t="str">
        <f t="shared" si="75"/>
        <v/>
      </c>
      <c r="E4844" t="s">
        <v>65</v>
      </c>
    </row>
    <row r="4845" spans="1:5" ht="15.75" outlineLevel="1" x14ac:dyDescent="0.25">
      <c r="A4845" s="25">
        <f>A4844</f>
        <v>44042</v>
      </c>
      <c r="B4845" s="26" t="str">
        <f>B4844</f>
        <v>GALLS PARENT HOLDINGS LLC</v>
      </c>
      <c r="C4845" s="24">
        <f>SUBTOTAL(9,C4844:C4844)</f>
        <v>30.5</v>
      </c>
      <c r="D4845" s="24" t="s">
        <v>1012</v>
      </c>
    </row>
    <row r="4846" spans="1:5" outlineLevel="2" x14ac:dyDescent="0.2">
      <c r="A4846" s="29">
        <v>44042</v>
      </c>
      <c r="B4846" s="1" t="s">
        <v>899</v>
      </c>
      <c r="C4846" s="2">
        <v>1451.78</v>
      </c>
      <c r="D4846" s="5" t="str">
        <f t="shared" si="75"/>
        <v/>
      </c>
      <c r="E4846" t="s">
        <v>186</v>
      </c>
    </row>
    <row r="4847" spans="1:5" ht="15.75" outlineLevel="1" x14ac:dyDescent="0.25">
      <c r="A4847" s="25">
        <f>A4846</f>
        <v>44042</v>
      </c>
      <c r="B4847" s="26" t="str">
        <f>B4846</f>
        <v>GANDER PUBLISHING</v>
      </c>
      <c r="C4847" s="24">
        <f>SUBTOTAL(9,C4846:C4846)</f>
        <v>1451.78</v>
      </c>
      <c r="D4847" s="24" t="s">
        <v>1012</v>
      </c>
    </row>
    <row r="4848" spans="1:5" outlineLevel="2" x14ac:dyDescent="0.2">
      <c r="A4848" s="29">
        <v>44042</v>
      </c>
      <c r="B4848" s="1" t="s">
        <v>227</v>
      </c>
      <c r="C4848" s="2">
        <v>69.989999999999995</v>
      </c>
      <c r="D4848" s="5" t="str">
        <f t="shared" si="75"/>
        <v/>
      </c>
      <c r="E4848" t="s">
        <v>71</v>
      </c>
    </row>
    <row r="4849" spans="1:5" ht="15.75" outlineLevel="1" x14ac:dyDescent="0.25">
      <c r="A4849" s="25">
        <f>A4848</f>
        <v>44042</v>
      </c>
      <c r="B4849" s="26" t="str">
        <f>B4848</f>
        <v>GARYS TIRE &amp; AUTO SERVICE</v>
      </c>
      <c r="C4849" s="24">
        <f>SUBTOTAL(9,C4848:C4848)</f>
        <v>69.989999999999995</v>
      </c>
      <c r="D4849" s="24" t="s">
        <v>1012</v>
      </c>
    </row>
    <row r="4850" spans="1:5" outlineLevel="2" x14ac:dyDescent="0.2">
      <c r="A4850" s="29">
        <v>44042</v>
      </c>
      <c r="B4850" s="1" t="s">
        <v>900</v>
      </c>
      <c r="C4850" s="2">
        <v>0.36</v>
      </c>
      <c r="D4850" s="5" t="str">
        <f t="shared" si="75"/>
        <v/>
      </c>
      <c r="E4850" t="s">
        <v>67</v>
      </c>
    </row>
    <row r="4851" spans="1:5" outlineLevel="2" x14ac:dyDescent="0.2">
      <c r="A4851" s="29">
        <v>44042</v>
      </c>
      <c r="B4851" s="1" t="s">
        <v>900</v>
      </c>
      <c r="C4851" s="2">
        <v>6.84</v>
      </c>
      <c r="D4851" s="5" t="str">
        <f t="shared" si="75"/>
        <v/>
      </c>
      <c r="E4851" t="s">
        <v>67</v>
      </c>
    </row>
    <row r="4852" spans="1:5" outlineLevel="2" x14ac:dyDescent="0.2">
      <c r="A4852" s="29">
        <v>44042</v>
      </c>
      <c r="B4852" s="1" t="s">
        <v>900</v>
      </c>
      <c r="C4852" s="2">
        <v>3.96</v>
      </c>
      <c r="D4852" s="5" t="str">
        <f t="shared" si="75"/>
        <v/>
      </c>
      <c r="E4852" t="s">
        <v>67</v>
      </c>
    </row>
    <row r="4853" spans="1:5" ht="15.75" outlineLevel="1" x14ac:dyDescent="0.25">
      <c r="A4853" s="25">
        <f>A4852</f>
        <v>44042</v>
      </c>
      <c r="B4853" s="26" t="str">
        <f>B4852</f>
        <v>GDI TIMS</v>
      </c>
      <c r="C4853" s="24">
        <f>SUBTOTAL(9,C4850:C4852)</f>
        <v>11.16</v>
      </c>
      <c r="D4853" s="24" t="s">
        <v>1012</v>
      </c>
    </row>
    <row r="4854" spans="1:5" outlineLevel="2" x14ac:dyDescent="0.2">
      <c r="A4854" s="29">
        <v>44042</v>
      </c>
      <c r="B4854" s="1" t="s">
        <v>901</v>
      </c>
      <c r="C4854" s="2">
        <v>68370</v>
      </c>
      <c r="D4854" s="5" t="str">
        <f t="shared" si="75"/>
        <v/>
      </c>
      <c r="E4854" t="s">
        <v>78</v>
      </c>
    </row>
    <row r="4855" spans="1:5" ht="15.75" outlineLevel="1" x14ac:dyDescent="0.25">
      <c r="A4855" s="25">
        <f>A4854</f>
        <v>44042</v>
      </c>
      <c r="B4855" s="26" t="str">
        <f>B4854</f>
        <v>GENERATION GENIUS INC</v>
      </c>
      <c r="C4855" s="24">
        <f>SUBTOTAL(9,C4854:C4854)</f>
        <v>68370</v>
      </c>
      <c r="D4855" s="24" t="s">
        <v>1012</v>
      </c>
    </row>
    <row r="4856" spans="1:5" outlineLevel="2" x14ac:dyDescent="0.2">
      <c r="A4856" s="29">
        <v>44042</v>
      </c>
      <c r="B4856" s="1" t="s">
        <v>53</v>
      </c>
      <c r="C4856" s="2">
        <v>75</v>
      </c>
      <c r="D4856" s="5" t="str">
        <f t="shared" si="75"/>
        <v/>
      </c>
      <c r="E4856" t="s">
        <v>71</v>
      </c>
    </row>
    <row r="4857" spans="1:5" ht="15.75" outlineLevel="1" x14ac:dyDescent="0.25">
      <c r="A4857" s="25">
        <f>A4856</f>
        <v>44042</v>
      </c>
      <c r="B4857" s="26" t="str">
        <f>B4856</f>
        <v>GOLBOWS GARAGE INC</v>
      </c>
      <c r="C4857" s="24">
        <f>SUBTOTAL(9,C4856:C4856)</f>
        <v>75</v>
      </c>
      <c r="D4857" s="24" t="s">
        <v>1012</v>
      </c>
    </row>
    <row r="4858" spans="1:5" outlineLevel="2" x14ac:dyDescent="0.2">
      <c r="A4858" s="29">
        <v>44042</v>
      </c>
      <c r="B4858" s="1" t="s">
        <v>902</v>
      </c>
      <c r="C4858" s="2">
        <v>1000</v>
      </c>
      <c r="D4858" s="5" t="str">
        <f t="shared" si="75"/>
        <v/>
      </c>
      <c r="E4858" t="s">
        <v>497</v>
      </c>
    </row>
    <row r="4859" spans="1:5" ht="15.75" outlineLevel="1" x14ac:dyDescent="0.25">
      <c r="A4859" s="25">
        <f>A4858</f>
        <v>44042</v>
      </c>
      <c r="B4859" s="26" t="str">
        <f>B4858</f>
        <v>KRISTIN GRAHAM</v>
      </c>
      <c r="C4859" s="24">
        <f>SUBTOTAL(9,C4858:C4858)</f>
        <v>1000</v>
      </c>
      <c r="D4859" s="24" t="s">
        <v>1012</v>
      </c>
    </row>
    <row r="4860" spans="1:5" outlineLevel="2" x14ac:dyDescent="0.2">
      <c r="A4860" s="29">
        <v>44042</v>
      </c>
      <c r="B4860" s="1" t="s">
        <v>27</v>
      </c>
      <c r="C4860" s="2">
        <v>204.38</v>
      </c>
      <c r="D4860" s="5" t="str">
        <f t="shared" si="75"/>
        <v/>
      </c>
      <c r="E4860" t="s">
        <v>67</v>
      </c>
    </row>
    <row r="4861" spans="1:5" outlineLevel="2" x14ac:dyDescent="0.2">
      <c r="A4861" s="29">
        <v>44042</v>
      </c>
      <c r="B4861" s="1" t="s">
        <v>27</v>
      </c>
      <c r="C4861" s="2">
        <v>76</v>
      </c>
      <c r="D4861" s="5" t="str">
        <f t="shared" si="75"/>
        <v/>
      </c>
      <c r="E4861" t="s">
        <v>67</v>
      </c>
    </row>
    <row r="4862" spans="1:5" outlineLevel="2" x14ac:dyDescent="0.2">
      <c r="A4862" s="29">
        <v>44042</v>
      </c>
      <c r="B4862" s="1" t="s">
        <v>27</v>
      </c>
      <c r="C4862" s="2">
        <v>11.48</v>
      </c>
      <c r="D4862" s="5" t="str">
        <f t="shared" si="75"/>
        <v/>
      </c>
      <c r="E4862" t="s">
        <v>67</v>
      </c>
    </row>
    <row r="4863" spans="1:5" outlineLevel="2" x14ac:dyDescent="0.2">
      <c r="A4863" s="29">
        <v>44042</v>
      </c>
      <c r="B4863" s="1" t="s">
        <v>27</v>
      </c>
      <c r="C4863" s="2">
        <v>22.6</v>
      </c>
      <c r="D4863" s="5" t="str">
        <f t="shared" si="75"/>
        <v/>
      </c>
      <c r="E4863" t="s">
        <v>65</v>
      </c>
    </row>
    <row r="4864" spans="1:5" outlineLevel="2" x14ac:dyDescent="0.2">
      <c r="A4864" s="29">
        <v>44042</v>
      </c>
      <c r="B4864" s="1" t="s">
        <v>27</v>
      </c>
      <c r="C4864" s="2">
        <v>50.75</v>
      </c>
      <c r="D4864" s="5" t="str">
        <f t="shared" si="75"/>
        <v/>
      </c>
      <c r="E4864" t="s">
        <v>65</v>
      </c>
    </row>
    <row r="4865" spans="1:5" outlineLevel="2" x14ac:dyDescent="0.2">
      <c r="A4865" s="29">
        <v>44042</v>
      </c>
      <c r="B4865" s="1" t="s">
        <v>27</v>
      </c>
      <c r="C4865" s="2">
        <v>50.84</v>
      </c>
      <c r="D4865" s="5" t="str">
        <f t="shared" si="75"/>
        <v/>
      </c>
      <c r="E4865" t="s">
        <v>65</v>
      </c>
    </row>
    <row r="4866" spans="1:5" outlineLevel="2" x14ac:dyDescent="0.2">
      <c r="A4866" s="29">
        <v>44042</v>
      </c>
      <c r="B4866" s="1" t="s">
        <v>27</v>
      </c>
      <c r="C4866" s="2">
        <v>1067.6500000000001</v>
      </c>
      <c r="D4866" s="5" t="str">
        <f t="shared" si="75"/>
        <v/>
      </c>
      <c r="E4866" t="s">
        <v>186</v>
      </c>
    </row>
    <row r="4867" spans="1:5" outlineLevel="2" x14ac:dyDescent="0.2">
      <c r="A4867" s="29">
        <v>44042</v>
      </c>
      <c r="B4867" s="1" t="s">
        <v>27</v>
      </c>
      <c r="C4867" s="2">
        <v>254.85</v>
      </c>
      <c r="D4867" s="5" t="str">
        <f t="shared" si="75"/>
        <v/>
      </c>
      <c r="E4867" t="s">
        <v>186</v>
      </c>
    </row>
    <row r="4868" spans="1:5" outlineLevel="2" x14ac:dyDescent="0.2">
      <c r="A4868" s="29">
        <v>44042</v>
      </c>
      <c r="B4868" s="1" t="s">
        <v>27</v>
      </c>
      <c r="C4868" s="2">
        <v>345.09</v>
      </c>
      <c r="D4868" s="5" t="str">
        <f t="shared" si="75"/>
        <v/>
      </c>
      <c r="E4868" t="s">
        <v>316</v>
      </c>
    </row>
    <row r="4869" spans="1:5" outlineLevel="2" x14ac:dyDescent="0.2">
      <c r="A4869" s="29">
        <v>44042</v>
      </c>
      <c r="B4869" s="1" t="s">
        <v>27</v>
      </c>
      <c r="C4869" s="2">
        <v>4619.12</v>
      </c>
      <c r="D4869" s="5" t="str">
        <f t="shared" si="75"/>
        <v/>
      </c>
      <c r="E4869" t="s">
        <v>186</v>
      </c>
    </row>
    <row r="4870" spans="1:5" outlineLevel="2" x14ac:dyDescent="0.2">
      <c r="A4870" s="29">
        <v>44042</v>
      </c>
      <c r="B4870" s="1" t="s">
        <v>27</v>
      </c>
      <c r="C4870" s="2">
        <v>345.09</v>
      </c>
      <c r="D4870" s="5" t="str">
        <f t="shared" si="75"/>
        <v/>
      </c>
      <c r="E4870" t="s">
        <v>316</v>
      </c>
    </row>
    <row r="4871" spans="1:5" outlineLevel="2" x14ac:dyDescent="0.2">
      <c r="A4871" s="29">
        <v>44042</v>
      </c>
      <c r="B4871" s="1" t="s">
        <v>27</v>
      </c>
      <c r="C4871" s="2">
        <v>130.19999999999999</v>
      </c>
      <c r="D4871" s="5" t="str">
        <f t="shared" si="75"/>
        <v/>
      </c>
      <c r="E4871" t="s">
        <v>186</v>
      </c>
    </row>
    <row r="4872" spans="1:5" outlineLevel="2" x14ac:dyDescent="0.2">
      <c r="A4872" s="29">
        <v>44042</v>
      </c>
      <c r="B4872" s="1" t="s">
        <v>27</v>
      </c>
      <c r="C4872" s="2">
        <v>1260.53</v>
      </c>
      <c r="D4872" s="5" t="str">
        <f t="shared" ref="D4872:D4935" si="76">IF(E4872="","TOTAL","")</f>
        <v/>
      </c>
      <c r="E4872" t="s">
        <v>186</v>
      </c>
    </row>
    <row r="4873" spans="1:5" ht="15.75" outlineLevel="1" x14ac:dyDescent="0.25">
      <c r="A4873" s="25">
        <f>A4872</f>
        <v>44042</v>
      </c>
      <c r="B4873" s="26" t="str">
        <f>B4872</f>
        <v>GRAINGER INC</v>
      </c>
      <c r="C4873" s="24">
        <f>SUBTOTAL(9,C4860:C4872)</f>
        <v>8438.58</v>
      </c>
      <c r="D4873" s="24" t="s">
        <v>1012</v>
      </c>
    </row>
    <row r="4874" spans="1:5" outlineLevel="2" x14ac:dyDescent="0.2">
      <c r="A4874" s="29">
        <v>44042</v>
      </c>
      <c r="B4874" s="1" t="s">
        <v>430</v>
      </c>
      <c r="C4874" s="2">
        <v>4652</v>
      </c>
      <c r="D4874" s="5" t="str">
        <f t="shared" si="76"/>
        <v/>
      </c>
      <c r="E4874" t="s">
        <v>74</v>
      </c>
    </row>
    <row r="4875" spans="1:5" outlineLevel="2" x14ac:dyDescent="0.2">
      <c r="A4875" s="29">
        <v>44042</v>
      </c>
      <c r="B4875" s="1" t="s">
        <v>430</v>
      </c>
      <c r="C4875" s="2">
        <v>5462</v>
      </c>
      <c r="D4875" s="5" t="str">
        <f t="shared" si="76"/>
        <v/>
      </c>
      <c r="E4875" t="s">
        <v>74</v>
      </c>
    </row>
    <row r="4876" spans="1:5" outlineLevel="2" x14ac:dyDescent="0.2">
      <c r="A4876" s="29">
        <v>44042</v>
      </c>
      <c r="B4876" s="1" t="s">
        <v>430</v>
      </c>
      <c r="C4876" s="2">
        <v>5462</v>
      </c>
      <c r="D4876" s="5" t="str">
        <f t="shared" si="76"/>
        <v/>
      </c>
      <c r="E4876" t="s">
        <v>74</v>
      </c>
    </row>
    <row r="4877" spans="1:5" outlineLevel="2" x14ac:dyDescent="0.2">
      <c r="A4877" s="29">
        <v>44042</v>
      </c>
      <c r="B4877" s="1" t="s">
        <v>430</v>
      </c>
      <c r="C4877" s="2">
        <v>1980</v>
      </c>
      <c r="D4877" s="5" t="str">
        <f t="shared" si="76"/>
        <v/>
      </c>
      <c r="E4877" t="s">
        <v>74</v>
      </c>
    </row>
    <row r="4878" spans="1:5" outlineLevel="2" x14ac:dyDescent="0.2">
      <c r="A4878" s="29">
        <v>44042</v>
      </c>
      <c r="B4878" s="1" t="s">
        <v>430</v>
      </c>
      <c r="C4878" s="2">
        <v>1980</v>
      </c>
      <c r="D4878" s="5" t="str">
        <f t="shared" si="76"/>
        <v/>
      </c>
      <c r="E4878" t="s">
        <v>74</v>
      </c>
    </row>
    <row r="4879" spans="1:5" outlineLevel="2" x14ac:dyDescent="0.2">
      <c r="A4879" s="29">
        <v>44042</v>
      </c>
      <c r="B4879" s="1" t="s">
        <v>430</v>
      </c>
      <c r="C4879" s="2">
        <v>1980</v>
      </c>
      <c r="D4879" s="5" t="str">
        <f t="shared" si="76"/>
        <v/>
      </c>
      <c r="E4879" t="s">
        <v>74</v>
      </c>
    </row>
    <row r="4880" spans="1:5" outlineLevel="2" x14ac:dyDescent="0.2">
      <c r="A4880" s="29">
        <v>44042</v>
      </c>
      <c r="B4880" s="1" t="s">
        <v>430</v>
      </c>
      <c r="C4880" s="2">
        <v>1980</v>
      </c>
      <c r="D4880" s="5" t="str">
        <f t="shared" si="76"/>
        <v/>
      </c>
      <c r="E4880" t="s">
        <v>74</v>
      </c>
    </row>
    <row r="4881" spans="1:5" outlineLevel="2" x14ac:dyDescent="0.2">
      <c r="A4881" s="29">
        <v>44042</v>
      </c>
      <c r="B4881" s="1" t="s">
        <v>430</v>
      </c>
      <c r="C4881" s="2">
        <v>1980</v>
      </c>
      <c r="D4881" s="5" t="str">
        <f t="shared" si="76"/>
        <v/>
      </c>
      <c r="E4881" t="s">
        <v>74</v>
      </c>
    </row>
    <row r="4882" spans="1:5" outlineLevel="2" x14ac:dyDescent="0.2">
      <c r="A4882" s="29">
        <v>44042</v>
      </c>
      <c r="B4882" s="1" t="s">
        <v>430</v>
      </c>
      <c r="C4882" s="2">
        <v>1980</v>
      </c>
      <c r="D4882" s="5" t="str">
        <f t="shared" si="76"/>
        <v/>
      </c>
      <c r="E4882" t="s">
        <v>74</v>
      </c>
    </row>
    <row r="4883" spans="1:5" ht="15.75" outlineLevel="1" x14ac:dyDescent="0.25">
      <c r="A4883" s="25">
        <f>A4882</f>
        <v>44042</v>
      </c>
      <c r="B4883" s="26" t="str">
        <f>B4882</f>
        <v>GREEN STAR ENGINEERING LLC</v>
      </c>
      <c r="C4883" s="24">
        <f>SUBTOTAL(9,C4874:C4882)</f>
        <v>27456</v>
      </c>
      <c r="D4883" s="24" t="s">
        <v>1012</v>
      </c>
    </row>
    <row r="4884" spans="1:5" outlineLevel="2" x14ac:dyDescent="0.2">
      <c r="A4884" s="29">
        <v>44042</v>
      </c>
      <c r="B4884" s="1" t="s">
        <v>28</v>
      </c>
      <c r="C4884" s="2">
        <v>176223</v>
      </c>
      <c r="D4884" s="5" t="str">
        <f t="shared" si="76"/>
        <v/>
      </c>
      <c r="E4884" t="s">
        <v>63</v>
      </c>
    </row>
    <row r="4885" spans="1:5" outlineLevel="2" x14ac:dyDescent="0.2">
      <c r="A4885" s="29">
        <v>44042</v>
      </c>
      <c r="B4885" s="1" t="s">
        <v>28</v>
      </c>
      <c r="C4885" s="2">
        <v>295800.5</v>
      </c>
      <c r="D4885" s="5" t="str">
        <f t="shared" si="76"/>
        <v/>
      </c>
      <c r="E4885" t="s">
        <v>63</v>
      </c>
    </row>
    <row r="4886" spans="1:5" ht="15.75" outlineLevel="1" x14ac:dyDescent="0.25">
      <c r="A4886" s="25">
        <f>A4885</f>
        <v>44042</v>
      </c>
      <c r="B4886" s="26" t="str">
        <f>B4885</f>
        <v>H C D E</v>
      </c>
      <c r="C4886" s="24">
        <f>SUBTOTAL(9,C4884:C4885)</f>
        <v>472023.5</v>
      </c>
      <c r="D4886" s="24" t="s">
        <v>1012</v>
      </c>
    </row>
    <row r="4887" spans="1:5" outlineLevel="2" x14ac:dyDescent="0.2">
      <c r="A4887" s="29">
        <v>44042</v>
      </c>
      <c r="B4887" s="1" t="s">
        <v>117</v>
      </c>
      <c r="C4887" s="2">
        <v>89.16</v>
      </c>
      <c r="D4887" s="5" t="str">
        <f t="shared" si="76"/>
        <v/>
      </c>
      <c r="E4887" t="s">
        <v>65</v>
      </c>
    </row>
    <row r="4888" spans="1:5" outlineLevel="2" x14ac:dyDescent="0.2">
      <c r="A4888" s="29">
        <v>44042</v>
      </c>
      <c r="B4888" s="1" t="s">
        <v>117</v>
      </c>
      <c r="C4888" s="2">
        <v>250</v>
      </c>
      <c r="D4888" s="5" t="str">
        <f t="shared" si="76"/>
        <v/>
      </c>
      <c r="E4888" t="s">
        <v>79</v>
      </c>
    </row>
    <row r="4889" spans="1:5" outlineLevel="2" x14ac:dyDescent="0.2">
      <c r="A4889" s="29">
        <v>44042</v>
      </c>
      <c r="B4889" s="1" t="s">
        <v>117</v>
      </c>
      <c r="C4889" s="2">
        <v>24.96</v>
      </c>
      <c r="D4889" s="5" t="str">
        <f t="shared" si="76"/>
        <v/>
      </c>
      <c r="E4889" t="s">
        <v>65</v>
      </c>
    </row>
    <row r="4890" spans="1:5" outlineLevel="2" x14ac:dyDescent="0.2">
      <c r="A4890" s="29">
        <v>44042</v>
      </c>
      <c r="B4890" s="1" t="s">
        <v>117</v>
      </c>
      <c r="C4890" s="2">
        <v>24.96</v>
      </c>
      <c r="D4890" s="5" t="str">
        <f t="shared" si="76"/>
        <v/>
      </c>
      <c r="E4890" t="s">
        <v>65</v>
      </c>
    </row>
    <row r="4891" spans="1:5" outlineLevel="2" x14ac:dyDescent="0.2">
      <c r="A4891" s="29">
        <v>44042</v>
      </c>
      <c r="B4891" s="1" t="s">
        <v>117</v>
      </c>
      <c r="C4891" s="2">
        <v>49.98</v>
      </c>
      <c r="D4891" s="5" t="str">
        <f t="shared" si="76"/>
        <v/>
      </c>
      <c r="E4891" t="s">
        <v>65</v>
      </c>
    </row>
    <row r="4892" spans="1:5" outlineLevel="2" x14ac:dyDescent="0.2">
      <c r="A4892" s="29">
        <v>44042</v>
      </c>
      <c r="B4892" s="1" t="s">
        <v>117</v>
      </c>
      <c r="C4892" s="2">
        <v>24.72</v>
      </c>
      <c r="D4892" s="5" t="str">
        <f t="shared" si="76"/>
        <v/>
      </c>
      <c r="E4892" t="s">
        <v>65</v>
      </c>
    </row>
    <row r="4893" spans="1:5" outlineLevel="2" x14ac:dyDescent="0.2">
      <c r="A4893" s="29">
        <v>44042</v>
      </c>
      <c r="B4893" s="1" t="s">
        <v>117</v>
      </c>
      <c r="C4893" s="2">
        <v>49.2</v>
      </c>
      <c r="D4893" s="5" t="str">
        <f t="shared" si="76"/>
        <v/>
      </c>
      <c r="E4893" t="s">
        <v>65</v>
      </c>
    </row>
    <row r="4894" spans="1:5" outlineLevel="2" x14ac:dyDescent="0.2">
      <c r="A4894" s="29">
        <v>44042</v>
      </c>
      <c r="B4894" s="1" t="s">
        <v>117</v>
      </c>
      <c r="C4894" s="2">
        <v>70.599999999999994</v>
      </c>
      <c r="D4894" s="5" t="str">
        <f t="shared" si="76"/>
        <v/>
      </c>
      <c r="E4894" t="s">
        <v>79</v>
      </c>
    </row>
    <row r="4895" spans="1:5" outlineLevel="2" x14ac:dyDescent="0.2">
      <c r="A4895" s="29">
        <v>44042</v>
      </c>
      <c r="B4895" s="1" t="s">
        <v>117</v>
      </c>
      <c r="C4895" s="2">
        <v>99.56</v>
      </c>
      <c r="D4895" s="5" t="str">
        <f t="shared" si="76"/>
        <v/>
      </c>
      <c r="E4895" t="s">
        <v>79</v>
      </c>
    </row>
    <row r="4896" spans="1:5" ht="15.75" outlineLevel="1" x14ac:dyDescent="0.25">
      <c r="A4896" s="25">
        <f>A4895</f>
        <v>44042</v>
      </c>
      <c r="B4896" s="26" t="str">
        <f>B4895</f>
        <v>HEB CREDIT RECEIVABLES DEPT 308</v>
      </c>
      <c r="C4896" s="24">
        <f>SUBTOTAL(9,C4887:C4895)</f>
        <v>683.1400000000001</v>
      </c>
      <c r="D4896" s="24" t="s">
        <v>1012</v>
      </c>
    </row>
    <row r="4897" spans="1:5" outlineLevel="2" x14ac:dyDescent="0.2">
      <c r="A4897" s="29">
        <v>44042</v>
      </c>
      <c r="B4897" s="1" t="s">
        <v>25</v>
      </c>
      <c r="C4897" s="2">
        <v>84.95</v>
      </c>
      <c r="D4897" s="5" t="str">
        <f t="shared" si="76"/>
        <v/>
      </c>
      <c r="E4897" t="s">
        <v>65</v>
      </c>
    </row>
    <row r="4898" spans="1:5" outlineLevel="2" x14ac:dyDescent="0.2">
      <c r="A4898" s="29">
        <v>44042</v>
      </c>
      <c r="B4898" s="1" t="s">
        <v>25</v>
      </c>
      <c r="C4898" s="2">
        <v>324.35000000000002</v>
      </c>
      <c r="D4898" s="5" t="str">
        <f t="shared" si="76"/>
        <v/>
      </c>
      <c r="E4898" t="s">
        <v>65</v>
      </c>
    </row>
    <row r="4899" spans="1:5" outlineLevel="2" x14ac:dyDescent="0.2">
      <c r="A4899" s="29">
        <v>44042</v>
      </c>
      <c r="B4899" s="1" t="s">
        <v>25</v>
      </c>
      <c r="C4899" s="2">
        <v>297.45</v>
      </c>
      <c r="D4899" s="5" t="str">
        <f t="shared" si="76"/>
        <v/>
      </c>
      <c r="E4899" t="s">
        <v>186</v>
      </c>
    </row>
    <row r="4900" spans="1:5" ht="15.75" outlineLevel="1" x14ac:dyDescent="0.25">
      <c r="A4900" s="25">
        <f>A4899</f>
        <v>44042</v>
      </c>
      <c r="B4900" s="26" t="str">
        <f>B4899</f>
        <v>ETA/HAND2MIND</v>
      </c>
      <c r="C4900" s="24">
        <f>SUBTOTAL(9,C4897:C4899)</f>
        <v>706.75</v>
      </c>
      <c r="D4900" s="24" t="s">
        <v>1012</v>
      </c>
    </row>
    <row r="4901" spans="1:5" outlineLevel="2" x14ac:dyDescent="0.2">
      <c r="A4901" s="29">
        <v>44042</v>
      </c>
      <c r="B4901" s="1" t="s">
        <v>237</v>
      </c>
      <c r="C4901" s="2">
        <v>3074.85</v>
      </c>
      <c r="D4901" s="5" t="str">
        <f t="shared" si="76"/>
        <v/>
      </c>
      <c r="E4901" t="s">
        <v>85</v>
      </c>
    </row>
    <row r="4902" spans="1:5" outlineLevel="2" x14ac:dyDescent="0.2">
      <c r="A4902" s="29">
        <v>44042</v>
      </c>
      <c r="B4902" s="1" t="s">
        <v>237</v>
      </c>
      <c r="C4902" s="2">
        <v>1916.73</v>
      </c>
      <c r="D4902" s="5" t="str">
        <f t="shared" si="76"/>
        <v/>
      </c>
      <c r="E4902" t="s">
        <v>85</v>
      </c>
    </row>
    <row r="4903" spans="1:5" ht="15.75" outlineLevel="1" x14ac:dyDescent="0.25">
      <c r="A4903" s="25">
        <f>A4902</f>
        <v>44042</v>
      </c>
      <c r="B4903" s="26" t="str">
        <f>B4902</f>
        <v>HARRIS COUNTY MUD 457</v>
      </c>
      <c r="C4903" s="24">
        <f>SUBTOTAL(9,C4901:C4902)</f>
        <v>4991.58</v>
      </c>
      <c r="D4903" s="24" t="s">
        <v>1012</v>
      </c>
    </row>
    <row r="4904" spans="1:5" outlineLevel="2" x14ac:dyDescent="0.2">
      <c r="A4904" s="29">
        <v>44042</v>
      </c>
      <c r="B4904" s="1" t="s">
        <v>238</v>
      </c>
      <c r="C4904" s="2">
        <v>9.5</v>
      </c>
      <c r="D4904" s="5" t="str">
        <f t="shared" si="76"/>
        <v/>
      </c>
      <c r="E4904" t="s">
        <v>85</v>
      </c>
    </row>
    <row r="4905" spans="1:5" outlineLevel="2" x14ac:dyDescent="0.2">
      <c r="A4905" s="29">
        <v>44042</v>
      </c>
      <c r="B4905" s="1" t="s">
        <v>238</v>
      </c>
      <c r="C4905" s="2">
        <v>142.46</v>
      </c>
      <c r="D4905" s="5" t="str">
        <f t="shared" si="76"/>
        <v/>
      </c>
      <c r="E4905" t="s">
        <v>85</v>
      </c>
    </row>
    <row r="4906" spans="1:5" ht="15.75" outlineLevel="1" x14ac:dyDescent="0.25">
      <c r="A4906" s="25">
        <f>A4905</f>
        <v>44042</v>
      </c>
      <c r="B4906" s="26" t="str">
        <f>B4905</f>
        <v>HARRIS COUNTY MUD 64</v>
      </c>
      <c r="C4906" s="24">
        <f>SUBTOTAL(9,C4904:C4905)</f>
        <v>151.96</v>
      </c>
      <c r="D4906" s="24" t="s">
        <v>1012</v>
      </c>
    </row>
    <row r="4907" spans="1:5" outlineLevel="2" x14ac:dyDescent="0.2">
      <c r="A4907" s="29">
        <v>44042</v>
      </c>
      <c r="B4907" s="1" t="s">
        <v>551</v>
      </c>
      <c r="C4907" s="2">
        <v>325.68</v>
      </c>
      <c r="D4907" s="5" t="str">
        <f t="shared" si="76"/>
        <v/>
      </c>
      <c r="E4907" t="s">
        <v>85</v>
      </c>
    </row>
    <row r="4908" spans="1:5" ht="15.75" outlineLevel="1" x14ac:dyDescent="0.25">
      <c r="A4908" s="25">
        <f>A4907</f>
        <v>44042</v>
      </c>
      <c r="B4908" s="26" t="str">
        <f>B4907</f>
        <v>HARRIS COUNTY MUD 62</v>
      </c>
      <c r="C4908" s="24">
        <f>SUBTOTAL(9,C4907:C4907)</f>
        <v>325.68</v>
      </c>
      <c r="D4908" s="24" t="s">
        <v>1012</v>
      </c>
    </row>
    <row r="4909" spans="1:5" outlineLevel="2" x14ac:dyDescent="0.2">
      <c r="A4909" s="29">
        <v>44042</v>
      </c>
      <c r="B4909" s="1" t="s">
        <v>239</v>
      </c>
      <c r="C4909" s="2">
        <v>1941.7</v>
      </c>
      <c r="D4909" s="5" t="str">
        <f t="shared" si="76"/>
        <v/>
      </c>
      <c r="E4909" t="s">
        <v>85</v>
      </c>
    </row>
    <row r="4910" spans="1:5" outlineLevel="2" x14ac:dyDescent="0.2">
      <c r="A4910" s="29">
        <v>44042</v>
      </c>
      <c r="B4910" s="1" t="s">
        <v>239</v>
      </c>
      <c r="C4910" s="2">
        <v>700.58</v>
      </c>
      <c r="D4910" s="5" t="str">
        <f t="shared" si="76"/>
        <v/>
      </c>
      <c r="E4910" t="s">
        <v>85</v>
      </c>
    </row>
    <row r="4911" spans="1:5" ht="15.75" outlineLevel="1" x14ac:dyDescent="0.25">
      <c r="A4911" s="25">
        <f>A4910</f>
        <v>44042</v>
      </c>
      <c r="B4911" s="26" t="str">
        <f>B4910</f>
        <v>HARRIS COUNTY MUD #432</v>
      </c>
      <c r="C4911" s="24">
        <f>SUBTOTAL(9,C4909:C4910)</f>
        <v>2642.28</v>
      </c>
      <c r="D4911" s="24" t="s">
        <v>1012</v>
      </c>
    </row>
    <row r="4912" spans="1:5" outlineLevel="2" x14ac:dyDescent="0.2">
      <c r="A4912" s="29">
        <v>44042</v>
      </c>
      <c r="B4912" s="1" t="s">
        <v>335</v>
      </c>
      <c r="C4912" s="2">
        <v>7.5</v>
      </c>
      <c r="D4912" s="5" t="str">
        <f t="shared" si="76"/>
        <v/>
      </c>
      <c r="E4912" t="s">
        <v>81</v>
      </c>
    </row>
    <row r="4913" spans="1:5" outlineLevel="2" x14ac:dyDescent="0.2">
      <c r="A4913" s="29">
        <v>44042</v>
      </c>
      <c r="B4913" s="1" t="s">
        <v>335</v>
      </c>
      <c r="C4913" s="2">
        <v>8.25</v>
      </c>
      <c r="D4913" s="5" t="str">
        <f t="shared" si="76"/>
        <v/>
      </c>
      <c r="E4913" t="s">
        <v>81</v>
      </c>
    </row>
    <row r="4914" spans="1:5" outlineLevel="2" x14ac:dyDescent="0.2">
      <c r="A4914" s="29">
        <v>44042</v>
      </c>
      <c r="B4914" s="1" t="s">
        <v>335</v>
      </c>
      <c r="C4914" s="2">
        <v>8.25</v>
      </c>
      <c r="D4914" s="5" t="str">
        <f t="shared" si="76"/>
        <v/>
      </c>
      <c r="E4914" t="s">
        <v>81</v>
      </c>
    </row>
    <row r="4915" spans="1:5" outlineLevel="2" x14ac:dyDescent="0.2">
      <c r="A4915" s="29">
        <v>44042</v>
      </c>
      <c r="B4915" s="1" t="s">
        <v>335</v>
      </c>
      <c r="C4915" s="2">
        <v>7.5</v>
      </c>
      <c r="D4915" s="5" t="str">
        <f t="shared" si="76"/>
        <v/>
      </c>
      <c r="E4915" t="s">
        <v>81</v>
      </c>
    </row>
    <row r="4916" spans="1:5" outlineLevel="2" x14ac:dyDescent="0.2">
      <c r="A4916" s="29">
        <v>44042</v>
      </c>
      <c r="B4916" s="1" t="s">
        <v>335</v>
      </c>
      <c r="C4916" s="2">
        <v>7.5</v>
      </c>
      <c r="D4916" s="5" t="str">
        <f t="shared" si="76"/>
        <v/>
      </c>
      <c r="E4916" t="s">
        <v>81</v>
      </c>
    </row>
    <row r="4917" spans="1:5" outlineLevel="2" x14ac:dyDescent="0.2">
      <c r="A4917" s="29">
        <v>44042</v>
      </c>
      <c r="B4917" s="1" t="s">
        <v>335</v>
      </c>
      <c r="C4917" s="2">
        <v>7.5</v>
      </c>
      <c r="D4917" s="5" t="str">
        <f t="shared" si="76"/>
        <v/>
      </c>
      <c r="E4917" t="s">
        <v>81</v>
      </c>
    </row>
    <row r="4918" spans="1:5" outlineLevel="2" x14ac:dyDescent="0.2">
      <c r="A4918" s="29">
        <v>44042</v>
      </c>
      <c r="B4918" s="1" t="s">
        <v>335</v>
      </c>
      <c r="C4918" s="2">
        <v>7.5</v>
      </c>
      <c r="D4918" s="5" t="str">
        <f t="shared" si="76"/>
        <v/>
      </c>
      <c r="E4918" t="s">
        <v>81</v>
      </c>
    </row>
    <row r="4919" spans="1:5" outlineLevel="2" x14ac:dyDescent="0.2">
      <c r="A4919" s="29">
        <v>44042</v>
      </c>
      <c r="B4919" s="1" t="s">
        <v>335</v>
      </c>
      <c r="C4919" s="2">
        <v>7.5</v>
      </c>
      <c r="D4919" s="5" t="str">
        <f t="shared" si="76"/>
        <v/>
      </c>
      <c r="E4919" t="s">
        <v>81</v>
      </c>
    </row>
    <row r="4920" spans="1:5" outlineLevel="2" x14ac:dyDescent="0.2">
      <c r="A4920" s="29">
        <v>44042</v>
      </c>
      <c r="B4920" s="1" t="s">
        <v>335</v>
      </c>
      <c r="C4920" s="2">
        <v>7.5</v>
      </c>
      <c r="D4920" s="5" t="str">
        <f t="shared" si="76"/>
        <v/>
      </c>
      <c r="E4920" t="s">
        <v>81</v>
      </c>
    </row>
    <row r="4921" spans="1:5" outlineLevel="2" x14ac:dyDescent="0.2">
      <c r="A4921" s="29">
        <v>44042</v>
      </c>
      <c r="B4921" s="1" t="s">
        <v>335</v>
      </c>
      <c r="C4921" s="2">
        <v>7.5</v>
      </c>
      <c r="D4921" s="5" t="str">
        <f t="shared" si="76"/>
        <v/>
      </c>
      <c r="E4921" t="s">
        <v>81</v>
      </c>
    </row>
    <row r="4922" spans="1:5" outlineLevel="2" x14ac:dyDescent="0.2">
      <c r="A4922" s="29">
        <v>44042</v>
      </c>
      <c r="B4922" s="1" t="s">
        <v>335</v>
      </c>
      <c r="C4922" s="2">
        <v>7.5</v>
      </c>
      <c r="D4922" s="5" t="str">
        <f t="shared" si="76"/>
        <v/>
      </c>
      <c r="E4922" t="s">
        <v>81</v>
      </c>
    </row>
    <row r="4923" spans="1:5" outlineLevel="2" x14ac:dyDescent="0.2">
      <c r="A4923" s="29">
        <v>44042</v>
      </c>
      <c r="B4923" s="1" t="s">
        <v>335</v>
      </c>
      <c r="C4923" s="2">
        <v>7.5</v>
      </c>
      <c r="D4923" s="5" t="str">
        <f t="shared" si="76"/>
        <v/>
      </c>
      <c r="E4923" t="s">
        <v>81</v>
      </c>
    </row>
    <row r="4924" spans="1:5" outlineLevel="2" x14ac:dyDescent="0.2">
      <c r="A4924" s="29">
        <v>44042</v>
      </c>
      <c r="B4924" s="1" t="s">
        <v>335</v>
      </c>
      <c r="C4924" s="2">
        <v>7.5</v>
      </c>
      <c r="D4924" s="5" t="str">
        <f t="shared" si="76"/>
        <v/>
      </c>
      <c r="E4924" t="s">
        <v>81</v>
      </c>
    </row>
    <row r="4925" spans="1:5" outlineLevel="2" x14ac:dyDescent="0.2">
      <c r="A4925" s="29">
        <v>44042</v>
      </c>
      <c r="B4925" s="1" t="s">
        <v>335</v>
      </c>
      <c r="C4925" s="2">
        <v>7.5</v>
      </c>
      <c r="D4925" s="5" t="str">
        <f t="shared" si="76"/>
        <v/>
      </c>
      <c r="E4925" t="s">
        <v>81</v>
      </c>
    </row>
    <row r="4926" spans="1:5" outlineLevel="2" x14ac:dyDescent="0.2">
      <c r="A4926" s="29">
        <v>44042</v>
      </c>
      <c r="B4926" s="1" t="s">
        <v>335</v>
      </c>
      <c r="C4926" s="2">
        <v>7.5</v>
      </c>
      <c r="D4926" s="5" t="str">
        <f t="shared" si="76"/>
        <v/>
      </c>
      <c r="E4926" t="s">
        <v>81</v>
      </c>
    </row>
    <row r="4927" spans="1:5" outlineLevel="2" x14ac:dyDescent="0.2">
      <c r="A4927" s="29">
        <v>44042</v>
      </c>
      <c r="B4927" s="1" t="s">
        <v>335</v>
      </c>
      <c r="C4927" s="2">
        <v>7.5</v>
      </c>
      <c r="D4927" s="5" t="str">
        <f t="shared" si="76"/>
        <v/>
      </c>
      <c r="E4927" t="s">
        <v>81</v>
      </c>
    </row>
    <row r="4928" spans="1:5" outlineLevel="2" x14ac:dyDescent="0.2">
      <c r="A4928" s="29">
        <v>44042</v>
      </c>
      <c r="B4928" s="1" t="s">
        <v>335</v>
      </c>
      <c r="C4928" s="2">
        <v>7.5</v>
      </c>
      <c r="D4928" s="5" t="str">
        <f t="shared" si="76"/>
        <v/>
      </c>
      <c r="E4928" t="s">
        <v>81</v>
      </c>
    </row>
    <row r="4929" spans="1:5" outlineLevel="2" x14ac:dyDescent="0.2">
      <c r="A4929" s="29">
        <v>44042</v>
      </c>
      <c r="B4929" s="1" t="s">
        <v>335</v>
      </c>
      <c r="C4929" s="2">
        <v>7.5</v>
      </c>
      <c r="D4929" s="5" t="str">
        <f t="shared" si="76"/>
        <v/>
      </c>
      <c r="E4929" t="s">
        <v>81</v>
      </c>
    </row>
    <row r="4930" spans="1:5" outlineLevel="2" x14ac:dyDescent="0.2">
      <c r="A4930" s="29">
        <v>44042</v>
      </c>
      <c r="B4930" s="1" t="s">
        <v>335</v>
      </c>
      <c r="C4930" s="2">
        <v>7.5</v>
      </c>
      <c r="D4930" s="5" t="str">
        <f t="shared" si="76"/>
        <v/>
      </c>
      <c r="E4930" t="s">
        <v>81</v>
      </c>
    </row>
    <row r="4931" spans="1:5" outlineLevel="2" x14ac:dyDescent="0.2">
      <c r="A4931" s="29">
        <v>44042</v>
      </c>
      <c r="B4931" s="1" t="s">
        <v>335</v>
      </c>
      <c r="C4931" s="2">
        <v>7.5</v>
      </c>
      <c r="D4931" s="5" t="str">
        <f t="shared" si="76"/>
        <v/>
      </c>
      <c r="E4931" t="s">
        <v>81</v>
      </c>
    </row>
    <row r="4932" spans="1:5" outlineLevel="2" x14ac:dyDescent="0.2">
      <c r="A4932" s="29">
        <v>44042</v>
      </c>
      <c r="B4932" s="1" t="s">
        <v>335</v>
      </c>
      <c r="C4932" s="2">
        <v>7.5</v>
      </c>
      <c r="D4932" s="5" t="str">
        <f t="shared" si="76"/>
        <v/>
      </c>
      <c r="E4932" t="s">
        <v>81</v>
      </c>
    </row>
    <row r="4933" spans="1:5" outlineLevel="2" x14ac:dyDescent="0.2">
      <c r="A4933" s="29">
        <v>44042</v>
      </c>
      <c r="B4933" s="1" t="s">
        <v>335</v>
      </c>
      <c r="C4933" s="2">
        <v>7.5</v>
      </c>
      <c r="D4933" s="5" t="str">
        <f t="shared" si="76"/>
        <v/>
      </c>
      <c r="E4933" t="s">
        <v>81</v>
      </c>
    </row>
    <row r="4934" spans="1:5" outlineLevel="2" x14ac:dyDescent="0.2">
      <c r="A4934" s="29">
        <v>44042</v>
      </c>
      <c r="B4934" s="1" t="s">
        <v>335</v>
      </c>
      <c r="C4934" s="2">
        <v>7.5</v>
      </c>
      <c r="D4934" s="5" t="str">
        <f t="shared" si="76"/>
        <v/>
      </c>
      <c r="E4934" t="s">
        <v>81</v>
      </c>
    </row>
    <row r="4935" spans="1:5" outlineLevel="2" x14ac:dyDescent="0.2">
      <c r="A4935" s="29">
        <v>44042</v>
      </c>
      <c r="B4935" s="1" t="s">
        <v>335</v>
      </c>
      <c r="C4935" s="2">
        <v>7.5</v>
      </c>
      <c r="D4935" s="5" t="str">
        <f t="shared" si="76"/>
        <v/>
      </c>
      <c r="E4935" t="s">
        <v>81</v>
      </c>
    </row>
    <row r="4936" spans="1:5" outlineLevel="2" x14ac:dyDescent="0.2">
      <c r="A4936" s="29">
        <v>44042</v>
      </c>
      <c r="B4936" s="1" t="s">
        <v>335</v>
      </c>
      <c r="C4936" s="2">
        <v>7.5</v>
      </c>
      <c r="D4936" s="5" t="str">
        <f t="shared" ref="D4936:D4999" si="77">IF(E4936="","TOTAL","")</f>
        <v/>
      </c>
      <c r="E4936" t="s">
        <v>81</v>
      </c>
    </row>
    <row r="4937" spans="1:5" ht="15.75" outlineLevel="1" x14ac:dyDescent="0.25">
      <c r="A4937" s="25">
        <f>A4936</f>
        <v>44042</v>
      </c>
      <c r="B4937" s="26" t="str">
        <f>B4936</f>
        <v>HARRIS CO TAX ASSESSOR-COLLECTOR</v>
      </c>
      <c r="C4937" s="24">
        <f>SUBTOTAL(9,C4912:C4936)</f>
        <v>189</v>
      </c>
      <c r="D4937" s="24" t="s">
        <v>1012</v>
      </c>
    </row>
    <row r="4938" spans="1:5" outlineLevel="2" x14ac:dyDescent="0.2">
      <c r="A4938" s="29">
        <v>44042</v>
      </c>
      <c r="B4938" s="1" t="s">
        <v>306</v>
      </c>
      <c r="C4938" s="2">
        <v>61.43</v>
      </c>
      <c r="D4938" s="5" t="str">
        <f t="shared" si="77"/>
        <v/>
      </c>
      <c r="E4938" t="s">
        <v>63</v>
      </c>
    </row>
    <row r="4939" spans="1:5" outlineLevel="2" x14ac:dyDescent="0.2">
      <c r="A4939" s="29">
        <v>44042</v>
      </c>
      <c r="B4939" s="1" t="s">
        <v>306</v>
      </c>
      <c r="C4939" s="2">
        <v>5.04</v>
      </c>
      <c r="D4939" s="5" t="str">
        <f t="shared" si="77"/>
        <v/>
      </c>
      <c r="E4939" t="s">
        <v>81</v>
      </c>
    </row>
    <row r="4940" spans="1:5" ht="15.75" outlineLevel="1" x14ac:dyDescent="0.25">
      <c r="A4940" s="25">
        <f>A4939</f>
        <v>44042</v>
      </c>
      <c r="B4940" s="26" t="str">
        <f>B4939</f>
        <v>HARRIS COUNTY TOLL ROAD AUTHORITY</v>
      </c>
      <c r="C4940" s="24">
        <f>SUBTOTAL(9,C4938:C4939)</f>
        <v>66.47</v>
      </c>
      <c r="D4940" s="24" t="s">
        <v>1012</v>
      </c>
    </row>
    <row r="4941" spans="1:5" outlineLevel="2" x14ac:dyDescent="0.2">
      <c r="A4941" s="29">
        <v>44042</v>
      </c>
      <c r="B4941" s="1" t="s">
        <v>473</v>
      </c>
      <c r="C4941" s="2">
        <v>117.95</v>
      </c>
      <c r="D4941" s="5" t="str">
        <f t="shared" si="77"/>
        <v/>
      </c>
      <c r="E4941" t="s">
        <v>79</v>
      </c>
    </row>
    <row r="4942" spans="1:5" ht="15.75" outlineLevel="1" x14ac:dyDescent="0.25">
      <c r="A4942" s="25">
        <f>A4941</f>
        <v>44042</v>
      </c>
      <c r="B4942" s="26" t="str">
        <f>B4941</f>
        <v>HASTA LA PASTA</v>
      </c>
      <c r="C4942" s="24">
        <f>SUBTOTAL(9,C4941:C4941)</f>
        <v>117.95</v>
      </c>
      <c r="D4942" s="24" t="s">
        <v>1012</v>
      </c>
    </row>
    <row r="4943" spans="1:5" outlineLevel="2" x14ac:dyDescent="0.2">
      <c r="A4943" s="29">
        <v>44042</v>
      </c>
      <c r="B4943" s="1" t="s">
        <v>903</v>
      </c>
      <c r="C4943" s="2">
        <v>849</v>
      </c>
      <c r="D4943" s="5" t="str">
        <f t="shared" si="77"/>
        <v/>
      </c>
      <c r="E4943" t="s">
        <v>68</v>
      </c>
    </row>
    <row r="4944" spans="1:5" ht="15.75" outlineLevel="1" x14ac:dyDescent="0.25">
      <c r="A4944" s="25">
        <f>A4943</f>
        <v>44042</v>
      </c>
      <c r="B4944" s="26" t="str">
        <f>B4943</f>
        <v>TISSUE TOOLS</v>
      </c>
      <c r="C4944" s="24">
        <f>SUBTOTAL(9,C4943:C4943)</f>
        <v>849</v>
      </c>
      <c r="D4944" s="24" t="s">
        <v>1012</v>
      </c>
    </row>
    <row r="4945" spans="1:5" outlineLevel="2" x14ac:dyDescent="0.2">
      <c r="A4945" s="29">
        <v>44042</v>
      </c>
      <c r="B4945" s="1" t="s">
        <v>903</v>
      </c>
      <c r="C4945" s="2">
        <v>799</v>
      </c>
      <c r="D4945" s="5" t="str">
        <f t="shared" si="77"/>
        <v/>
      </c>
      <c r="E4945" t="s">
        <v>68</v>
      </c>
    </row>
    <row r="4946" spans="1:5" ht="15.75" outlineLevel="1" x14ac:dyDescent="0.25">
      <c r="A4946" s="25">
        <f>A4945</f>
        <v>44042</v>
      </c>
      <c r="B4946" s="26" t="str">
        <f>B4945</f>
        <v>TISSUE TOOLS</v>
      </c>
      <c r="C4946" s="24">
        <f>SUBTOTAL(9,C4945:C4945)</f>
        <v>799</v>
      </c>
      <c r="D4946" s="24" t="s">
        <v>1012</v>
      </c>
    </row>
    <row r="4947" spans="1:5" outlineLevel="2" x14ac:dyDescent="0.2">
      <c r="A4947" s="29">
        <v>44042</v>
      </c>
      <c r="B4947" s="1" t="s">
        <v>290</v>
      </c>
      <c r="C4947" s="2">
        <v>6269.17</v>
      </c>
      <c r="D4947" s="5" t="str">
        <f t="shared" si="77"/>
        <v/>
      </c>
      <c r="E4947" t="s">
        <v>78</v>
      </c>
    </row>
    <row r="4948" spans="1:5" ht="15.75" outlineLevel="1" x14ac:dyDescent="0.25">
      <c r="A4948" s="25">
        <f>A4947</f>
        <v>44042</v>
      </c>
      <c r="B4948" s="26" t="str">
        <f>B4947</f>
        <v>HAYES SOFTWARE SYSTEMS</v>
      </c>
      <c r="C4948" s="24">
        <f>SUBTOTAL(9,C4947:C4947)</f>
        <v>6269.17</v>
      </c>
      <c r="D4948" s="24" t="s">
        <v>1012</v>
      </c>
    </row>
    <row r="4949" spans="1:5" outlineLevel="2" x14ac:dyDescent="0.2">
      <c r="A4949" s="29">
        <v>44042</v>
      </c>
      <c r="B4949" s="1" t="s">
        <v>346</v>
      </c>
      <c r="C4949" s="2">
        <v>619.54999999999995</v>
      </c>
      <c r="D4949" s="5" t="str">
        <f t="shared" si="77"/>
        <v/>
      </c>
      <c r="E4949" t="s">
        <v>1007</v>
      </c>
    </row>
    <row r="4950" spans="1:5" outlineLevel="2" x14ac:dyDescent="0.2">
      <c r="A4950" s="29">
        <v>44042</v>
      </c>
      <c r="B4950" s="1" t="s">
        <v>346</v>
      </c>
      <c r="C4950" s="2">
        <v>24.29</v>
      </c>
      <c r="D4950" s="5" t="str">
        <f t="shared" si="77"/>
        <v/>
      </c>
      <c r="E4950" t="s">
        <v>67</v>
      </c>
    </row>
    <row r="4951" spans="1:5" outlineLevel="2" x14ac:dyDescent="0.2">
      <c r="A4951" s="29">
        <v>44042</v>
      </c>
      <c r="B4951" s="1" t="s">
        <v>346</v>
      </c>
      <c r="C4951" s="2">
        <v>870.45</v>
      </c>
      <c r="D4951" s="5" t="str">
        <f t="shared" si="77"/>
        <v/>
      </c>
      <c r="E4951" t="s">
        <v>67</v>
      </c>
    </row>
    <row r="4952" spans="1:5" ht="15.75" outlineLevel="1" x14ac:dyDescent="0.25">
      <c r="A4952" s="25">
        <f>A4951</f>
        <v>44042</v>
      </c>
      <c r="B4952" s="26" t="str">
        <f>B4951</f>
        <v>HD SUPPLY FACILITIES</v>
      </c>
      <c r="C4952" s="24">
        <f>SUBTOTAL(9,C4949:C4951)</f>
        <v>1514.29</v>
      </c>
      <c r="D4952" s="24" t="s">
        <v>1012</v>
      </c>
    </row>
    <row r="4953" spans="1:5" outlineLevel="2" x14ac:dyDescent="0.2">
      <c r="A4953" s="29">
        <v>44042</v>
      </c>
      <c r="B4953" s="1" t="s">
        <v>438</v>
      </c>
      <c r="C4953" s="2">
        <v>1240.48</v>
      </c>
      <c r="D4953" s="5" t="str">
        <f t="shared" si="77"/>
        <v/>
      </c>
      <c r="E4953" t="s">
        <v>186</v>
      </c>
    </row>
    <row r="4954" spans="1:5" ht="15.75" outlineLevel="1" x14ac:dyDescent="0.25">
      <c r="A4954" s="25">
        <f>A4953</f>
        <v>44042</v>
      </c>
      <c r="B4954" s="26" t="str">
        <f>B4953</f>
        <v>HEALY AWARDS INC</v>
      </c>
      <c r="C4954" s="24">
        <f>SUBTOTAL(9,C4953:C4953)</f>
        <v>1240.48</v>
      </c>
      <c r="D4954" s="24" t="s">
        <v>1012</v>
      </c>
    </row>
    <row r="4955" spans="1:5" outlineLevel="2" x14ac:dyDescent="0.2">
      <c r="A4955" s="29">
        <v>44042</v>
      </c>
      <c r="B4955" s="1" t="s">
        <v>231</v>
      </c>
      <c r="C4955" s="2">
        <v>3800</v>
      </c>
      <c r="D4955" s="5" t="str">
        <f t="shared" si="77"/>
        <v/>
      </c>
      <c r="E4955" t="s">
        <v>79</v>
      </c>
    </row>
    <row r="4956" spans="1:5" outlineLevel="2" x14ac:dyDescent="0.2">
      <c r="A4956" s="29">
        <v>44042</v>
      </c>
      <c r="B4956" s="1" t="s">
        <v>231</v>
      </c>
      <c r="C4956" s="2">
        <v>37007.65</v>
      </c>
      <c r="D4956" s="5" t="str">
        <f t="shared" si="77"/>
        <v/>
      </c>
      <c r="E4956" t="s">
        <v>188</v>
      </c>
    </row>
    <row r="4957" spans="1:5" outlineLevel="2" x14ac:dyDescent="0.2">
      <c r="A4957" s="29">
        <v>44042</v>
      </c>
      <c r="B4957" s="1" t="s">
        <v>231</v>
      </c>
      <c r="C4957" s="2">
        <v>93789.61</v>
      </c>
      <c r="D4957" s="5" t="str">
        <f t="shared" si="77"/>
        <v/>
      </c>
      <c r="E4957" t="s">
        <v>188</v>
      </c>
    </row>
    <row r="4958" spans="1:5" ht="15.75" outlineLevel="1" x14ac:dyDescent="0.25">
      <c r="A4958" s="25">
        <f>A4957</f>
        <v>44042</v>
      </c>
      <c r="B4958" s="26" t="str">
        <f>B4957</f>
        <v>HELLAS CONSTRUCTION INC</v>
      </c>
      <c r="C4958" s="24">
        <f>SUBTOTAL(9,C4955:C4957)</f>
        <v>134597.26</v>
      </c>
      <c r="D4958" s="24" t="s">
        <v>1012</v>
      </c>
    </row>
    <row r="4959" spans="1:5" outlineLevel="2" x14ac:dyDescent="0.2">
      <c r="A4959" s="29">
        <v>44042</v>
      </c>
      <c r="B4959" s="1" t="s">
        <v>149</v>
      </c>
      <c r="C4959" s="2">
        <v>507.27</v>
      </c>
      <c r="D4959" s="5" t="str">
        <f t="shared" si="77"/>
        <v/>
      </c>
      <c r="E4959" t="s">
        <v>67</v>
      </c>
    </row>
    <row r="4960" spans="1:5" ht="15.75" outlineLevel="1" x14ac:dyDescent="0.25">
      <c r="A4960" s="25">
        <f>A4959</f>
        <v>44042</v>
      </c>
      <c r="B4960" s="26" t="str">
        <f>B4959</f>
        <v>HERITAGE FOOD SERVICE GROUP INC</v>
      </c>
      <c r="C4960" s="24">
        <f>SUBTOTAL(9,C4959:C4959)</f>
        <v>507.27</v>
      </c>
      <c r="D4960" s="24" t="s">
        <v>1012</v>
      </c>
    </row>
    <row r="4961" spans="1:5" outlineLevel="2" x14ac:dyDescent="0.2">
      <c r="A4961" s="29">
        <v>44042</v>
      </c>
      <c r="B4961" s="1" t="s">
        <v>29</v>
      </c>
      <c r="C4961" s="2">
        <v>9102.2000000000007</v>
      </c>
      <c r="D4961" s="5" t="str">
        <f t="shared" si="77"/>
        <v/>
      </c>
      <c r="E4961" t="s">
        <v>67</v>
      </c>
    </row>
    <row r="4962" spans="1:5" outlineLevel="2" x14ac:dyDescent="0.2">
      <c r="A4962" s="29">
        <v>44042</v>
      </c>
      <c r="B4962" s="1" t="s">
        <v>29</v>
      </c>
      <c r="C4962" s="2">
        <v>318.42</v>
      </c>
      <c r="D4962" s="5" t="str">
        <f t="shared" si="77"/>
        <v/>
      </c>
      <c r="E4962" t="s">
        <v>67</v>
      </c>
    </row>
    <row r="4963" spans="1:5" outlineLevel="2" x14ac:dyDescent="0.2">
      <c r="A4963" s="29">
        <v>44042</v>
      </c>
      <c r="B4963" s="1" t="s">
        <v>29</v>
      </c>
      <c r="C4963" s="2">
        <v>30.16</v>
      </c>
      <c r="D4963" s="5" t="str">
        <f t="shared" si="77"/>
        <v/>
      </c>
      <c r="E4963" t="s">
        <v>65</v>
      </c>
    </row>
    <row r="4964" spans="1:5" outlineLevel="2" x14ac:dyDescent="0.2">
      <c r="A4964" s="29">
        <v>44042</v>
      </c>
      <c r="B4964" s="1" t="s">
        <v>29</v>
      </c>
      <c r="C4964" s="2">
        <v>85.88</v>
      </c>
      <c r="D4964" s="5" t="str">
        <f t="shared" si="77"/>
        <v/>
      </c>
      <c r="E4964" t="s">
        <v>65</v>
      </c>
    </row>
    <row r="4965" spans="1:5" outlineLevel="2" x14ac:dyDescent="0.2">
      <c r="A4965" s="29">
        <v>44042</v>
      </c>
      <c r="B4965" s="1" t="s">
        <v>29</v>
      </c>
      <c r="C4965" s="2">
        <v>65.88</v>
      </c>
      <c r="D4965" s="5" t="str">
        <f t="shared" si="77"/>
        <v/>
      </c>
      <c r="E4965" t="s">
        <v>65</v>
      </c>
    </row>
    <row r="4966" spans="1:5" outlineLevel="2" x14ac:dyDescent="0.2">
      <c r="A4966" s="29">
        <v>44042</v>
      </c>
      <c r="B4966" s="1" t="s">
        <v>29</v>
      </c>
      <c r="C4966" s="2">
        <v>618.97</v>
      </c>
      <c r="D4966" s="5" t="str">
        <f t="shared" si="77"/>
        <v/>
      </c>
      <c r="E4966" t="s">
        <v>67</v>
      </c>
    </row>
    <row r="4967" spans="1:5" ht="15.75" outlineLevel="1" x14ac:dyDescent="0.25">
      <c r="A4967" s="25">
        <f>A4966</f>
        <v>44042</v>
      </c>
      <c r="B4967" s="26" t="str">
        <f>B4966</f>
        <v>HOME DEPOT CREDIT SERVICES</v>
      </c>
      <c r="C4967" s="24">
        <f>SUBTOTAL(9,C4961:C4966)</f>
        <v>10221.509999999998</v>
      </c>
      <c r="D4967" s="24" t="s">
        <v>1012</v>
      </c>
    </row>
    <row r="4968" spans="1:5" outlineLevel="2" x14ac:dyDescent="0.2">
      <c r="A4968" s="29">
        <v>44042</v>
      </c>
      <c r="B4968" s="1" t="s">
        <v>381</v>
      </c>
      <c r="C4968" s="2">
        <v>12999</v>
      </c>
      <c r="D4968" s="5" t="str">
        <f t="shared" si="77"/>
        <v/>
      </c>
      <c r="E4968" t="s">
        <v>71</v>
      </c>
    </row>
    <row r="4969" spans="1:5" ht="15.75" outlineLevel="1" x14ac:dyDescent="0.25">
      <c r="A4969" s="25">
        <f>A4968</f>
        <v>44042</v>
      </c>
      <c r="B4969" s="26" t="str">
        <f>B4968</f>
        <v>HOODZ OF NW HOUSTON</v>
      </c>
      <c r="C4969" s="24">
        <f>SUBTOTAL(9,C4968:C4968)</f>
        <v>12999</v>
      </c>
      <c r="D4969" s="24" t="s">
        <v>1012</v>
      </c>
    </row>
    <row r="4970" spans="1:5" outlineLevel="2" x14ac:dyDescent="0.2">
      <c r="A4970" s="29">
        <v>44042</v>
      </c>
      <c r="B4970" s="1" t="s">
        <v>454</v>
      </c>
      <c r="C4970" s="2">
        <v>3965.23</v>
      </c>
      <c r="D4970" s="5" t="str">
        <f t="shared" si="77"/>
        <v/>
      </c>
      <c r="E4970" t="s">
        <v>186</v>
      </c>
    </row>
    <row r="4971" spans="1:5" outlineLevel="2" x14ac:dyDescent="0.2">
      <c r="A4971" s="29">
        <v>44042</v>
      </c>
      <c r="B4971" s="1" t="s">
        <v>454</v>
      </c>
      <c r="C4971" s="2">
        <v>10482.86</v>
      </c>
      <c r="D4971" s="5" t="str">
        <f t="shared" si="77"/>
        <v/>
      </c>
      <c r="E4971" t="s">
        <v>186</v>
      </c>
    </row>
    <row r="4972" spans="1:5" ht="15.75" outlineLevel="1" x14ac:dyDescent="0.25">
      <c r="A4972" s="25">
        <f>A4971</f>
        <v>44042</v>
      </c>
      <c r="B4972" s="26" t="str">
        <f>B4971</f>
        <v>HOUGHTON MIFFLIN HARCOURT PUBLISHIN</v>
      </c>
      <c r="C4972" s="24">
        <f>SUBTOTAL(9,C4970:C4971)</f>
        <v>14448.09</v>
      </c>
      <c r="D4972" s="24" t="s">
        <v>1012</v>
      </c>
    </row>
    <row r="4973" spans="1:5" outlineLevel="2" x14ac:dyDescent="0.2">
      <c r="A4973" s="29">
        <v>44042</v>
      </c>
      <c r="B4973" s="1" t="s">
        <v>904</v>
      </c>
      <c r="C4973" s="2">
        <v>1560</v>
      </c>
      <c r="D4973" s="5" t="str">
        <f t="shared" si="77"/>
        <v/>
      </c>
      <c r="E4973" t="s">
        <v>62</v>
      </c>
    </row>
    <row r="4974" spans="1:5" ht="15.75" outlineLevel="1" x14ac:dyDescent="0.25">
      <c r="A4974" s="25">
        <f>A4973</f>
        <v>44042</v>
      </c>
      <c r="B4974" s="26" t="str">
        <f>B4973</f>
        <v>HOUSTON AREA MODEL UNITED NATIONS</v>
      </c>
      <c r="C4974" s="24">
        <f>SUBTOTAL(9,C4973:C4973)</f>
        <v>1560</v>
      </c>
      <c r="D4974" s="24" t="s">
        <v>1012</v>
      </c>
    </row>
    <row r="4975" spans="1:5" outlineLevel="2" x14ac:dyDescent="0.2">
      <c r="A4975" s="29">
        <v>44042</v>
      </c>
      <c r="B4975" s="1" t="s">
        <v>905</v>
      </c>
      <c r="C4975" s="2">
        <v>2700</v>
      </c>
      <c r="D4975" s="5" t="str">
        <f t="shared" si="77"/>
        <v/>
      </c>
      <c r="E4975" t="s">
        <v>73</v>
      </c>
    </row>
    <row r="4976" spans="1:5" ht="15.75" outlineLevel="1" x14ac:dyDescent="0.25">
      <c r="A4976" s="25">
        <f>A4975</f>
        <v>44042</v>
      </c>
      <c r="B4976" s="26" t="str">
        <f>B4975</f>
        <v>HOUSTON BARRICADE AND SUPPLY LLC</v>
      </c>
      <c r="C4976" s="24">
        <f>SUBTOTAL(9,C4975:C4975)</f>
        <v>2700</v>
      </c>
      <c r="D4976" s="24" t="s">
        <v>1012</v>
      </c>
    </row>
    <row r="4977" spans="1:5" outlineLevel="2" x14ac:dyDescent="0.2">
      <c r="A4977" s="29">
        <v>44042</v>
      </c>
      <c r="B4977" s="1" t="s">
        <v>30</v>
      </c>
      <c r="C4977" s="2">
        <v>2257</v>
      </c>
      <c r="D4977" s="5" t="str">
        <f t="shared" si="77"/>
        <v/>
      </c>
      <c r="E4977" t="s">
        <v>65</v>
      </c>
    </row>
    <row r="4978" spans="1:5" outlineLevel="2" x14ac:dyDescent="0.2">
      <c r="A4978" s="29">
        <v>44042</v>
      </c>
      <c r="B4978" s="1" t="s">
        <v>30</v>
      </c>
      <c r="C4978" s="2">
        <v>505</v>
      </c>
      <c r="D4978" s="5" t="str">
        <f t="shared" si="77"/>
        <v/>
      </c>
      <c r="E4978" t="s">
        <v>65</v>
      </c>
    </row>
    <row r="4979" spans="1:5" outlineLevel="2" x14ac:dyDescent="0.2">
      <c r="A4979" s="29">
        <v>44042</v>
      </c>
      <c r="B4979" s="1" t="s">
        <v>30</v>
      </c>
      <c r="C4979" s="2">
        <v>740.5</v>
      </c>
      <c r="D4979" s="5" t="str">
        <f t="shared" si="77"/>
        <v/>
      </c>
      <c r="E4979" t="s">
        <v>65</v>
      </c>
    </row>
    <row r="4980" spans="1:5" ht="15.75" outlineLevel="1" x14ac:dyDescent="0.25">
      <c r="A4980" s="25">
        <f>A4979</f>
        <v>44042</v>
      </c>
      <c r="B4980" s="26" t="str">
        <f>B4979</f>
        <v>HOUSTON GRADUATION CENTER INC</v>
      </c>
      <c r="C4980" s="24">
        <f>SUBTOTAL(9,C4977:C4979)</f>
        <v>3502.5</v>
      </c>
      <c r="D4980" s="24" t="s">
        <v>1012</v>
      </c>
    </row>
    <row r="4981" spans="1:5" outlineLevel="2" x14ac:dyDescent="0.2">
      <c r="A4981" s="29">
        <v>44042</v>
      </c>
      <c r="B4981" s="1" t="s">
        <v>113</v>
      </c>
      <c r="C4981" s="2">
        <v>554.5</v>
      </c>
      <c r="D4981" s="5" t="str">
        <f t="shared" si="77"/>
        <v/>
      </c>
      <c r="E4981" t="s">
        <v>71</v>
      </c>
    </row>
    <row r="4982" spans="1:5" outlineLevel="2" x14ac:dyDescent="0.2">
      <c r="A4982" s="29">
        <v>44042</v>
      </c>
      <c r="B4982" s="1" t="s">
        <v>113</v>
      </c>
      <c r="C4982" s="2">
        <v>472</v>
      </c>
      <c r="D4982" s="5" t="str">
        <f t="shared" si="77"/>
        <v/>
      </c>
      <c r="E4982" t="s">
        <v>71</v>
      </c>
    </row>
    <row r="4983" spans="1:5" outlineLevel="2" x14ac:dyDescent="0.2">
      <c r="A4983" s="29">
        <v>44042</v>
      </c>
      <c r="B4983" s="1" t="s">
        <v>113</v>
      </c>
      <c r="C4983" s="2">
        <v>698.39</v>
      </c>
      <c r="D4983" s="5" t="str">
        <f t="shared" si="77"/>
        <v/>
      </c>
      <c r="E4983" t="s">
        <v>71</v>
      </c>
    </row>
    <row r="4984" spans="1:5" outlineLevel="2" x14ac:dyDescent="0.2">
      <c r="A4984" s="29">
        <v>44042</v>
      </c>
      <c r="B4984" s="1" t="s">
        <v>113</v>
      </c>
      <c r="C4984" s="2">
        <v>570.97</v>
      </c>
      <c r="D4984" s="5" t="str">
        <f t="shared" si="77"/>
        <v/>
      </c>
      <c r="E4984" t="s">
        <v>71</v>
      </c>
    </row>
    <row r="4985" spans="1:5" outlineLevel="2" x14ac:dyDescent="0.2">
      <c r="A4985" s="29">
        <v>44042</v>
      </c>
      <c r="B4985" s="1" t="s">
        <v>113</v>
      </c>
      <c r="C4985" s="2">
        <v>645.74</v>
      </c>
      <c r="D4985" s="5" t="str">
        <f t="shared" si="77"/>
        <v/>
      </c>
      <c r="E4985" t="s">
        <v>71</v>
      </c>
    </row>
    <row r="4986" spans="1:5" outlineLevel="2" x14ac:dyDescent="0.2">
      <c r="A4986" s="29">
        <v>44042</v>
      </c>
      <c r="B4986" s="1" t="s">
        <v>113</v>
      </c>
      <c r="C4986" s="2">
        <v>856.46</v>
      </c>
      <c r="D4986" s="5" t="str">
        <f t="shared" si="77"/>
        <v/>
      </c>
      <c r="E4986" t="s">
        <v>71</v>
      </c>
    </row>
    <row r="4987" spans="1:5" outlineLevel="2" x14ac:dyDescent="0.2">
      <c r="A4987" s="29">
        <v>44042</v>
      </c>
      <c r="B4987" s="1" t="s">
        <v>113</v>
      </c>
      <c r="C4987" s="2">
        <v>33205</v>
      </c>
      <c r="D4987" s="5" t="str">
        <f t="shared" si="77"/>
        <v/>
      </c>
      <c r="E4987" t="s">
        <v>71</v>
      </c>
    </row>
    <row r="4988" spans="1:5" outlineLevel="2" x14ac:dyDescent="0.2">
      <c r="A4988" s="29">
        <v>44042</v>
      </c>
      <c r="B4988" s="1" t="s">
        <v>113</v>
      </c>
      <c r="C4988" s="2">
        <v>601</v>
      </c>
      <c r="D4988" s="5" t="str">
        <f t="shared" si="77"/>
        <v/>
      </c>
      <c r="E4988" t="s">
        <v>71</v>
      </c>
    </row>
    <row r="4989" spans="1:5" outlineLevel="2" x14ac:dyDescent="0.2">
      <c r="A4989" s="29">
        <v>44042</v>
      </c>
      <c r="B4989" s="1" t="s">
        <v>113</v>
      </c>
      <c r="C4989" s="2">
        <v>34324</v>
      </c>
      <c r="D4989" s="5" t="str">
        <f t="shared" si="77"/>
        <v/>
      </c>
      <c r="E4989" t="s">
        <v>80</v>
      </c>
    </row>
    <row r="4990" spans="1:5" ht="15.75" outlineLevel="1" x14ac:dyDescent="0.25">
      <c r="A4990" s="25">
        <f>A4989</f>
        <v>44042</v>
      </c>
      <c r="B4990" s="26" t="str">
        <f>B4989</f>
        <v>HUNTON TRANE SERVICES</v>
      </c>
      <c r="C4990" s="24">
        <f>SUBTOTAL(9,C4981:C4989)</f>
        <v>71928.06</v>
      </c>
      <c r="D4990" s="24" t="s">
        <v>1012</v>
      </c>
    </row>
    <row r="4991" spans="1:5" outlineLevel="2" x14ac:dyDescent="0.2">
      <c r="A4991" s="29">
        <v>44042</v>
      </c>
      <c r="B4991" s="1" t="s">
        <v>906</v>
      </c>
      <c r="C4991" s="2">
        <v>491.25</v>
      </c>
      <c r="D4991" s="5" t="str">
        <f t="shared" si="77"/>
        <v/>
      </c>
      <c r="E4991" t="s">
        <v>75</v>
      </c>
    </row>
    <row r="4992" spans="1:5" outlineLevel="2" x14ac:dyDescent="0.2">
      <c r="A4992" s="29">
        <v>44042</v>
      </c>
      <c r="B4992" s="1" t="s">
        <v>906</v>
      </c>
      <c r="C4992" s="2">
        <v>509.28</v>
      </c>
      <c r="D4992" s="5" t="str">
        <f t="shared" si="77"/>
        <v/>
      </c>
      <c r="E4992" t="s">
        <v>65</v>
      </c>
    </row>
    <row r="4993" spans="1:5" outlineLevel="2" x14ac:dyDescent="0.2">
      <c r="A4993" s="29">
        <v>44042</v>
      </c>
      <c r="B4993" s="1" t="s">
        <v>906</v>
      </c>
      <c r="C4993" s="2">
        <v>686.25</v>
      </c>
      <c r="D4993" s="5" t="str">
        <f t="shared" si="77"/>
        <v/>
      </c>
      <c r="E4993" t="s">
        <v>65</v>
      </c>
    </row>
    <row r="4994" spans="1:5" ht="15.75" outlineLevel="1" x14ac:dyDescent="0.25">
      <c r="A4994" s="25">
        <f>A4993</f>
        <v>44042</v>
      </c>
      <c r="B4994" s="26" t="str">
        <f>B4993</f>
        <v>ID SCREEN PRINT LLC</v>
      </c>
      <c r="C4994" s="24">
        <f>SUBTOTAL(9,C4991:C4993)</f>
        <v>1686.78</v>
      </c>
      <c r="D4994" s="24" t="s">
        <v>1012</v>
      </c>
    </row>
    <row r="4995" spans="1:5" outlineLevel="2" x14ac:dyDescent="0.2">
      <c r="A4995" s="29">
        <v>44042</v>
      </c>
      <c r="B4995" s="1" t="s">
        <v>10</v>
      </c>
      <c r="C4995" s="2">
        <v>4641.2700000000004</v>
      </c>
      <c r="D4995" s="5" t="str">
        <f t="shared" si="77"/>
        <v/>
      </c>
      <c r="E4995" t="s">
        <v>65</v>
      </c>
    </row>
    <row r="4996" spans="1:5" outlineLevel="2" x14ac:dyDescent="0.2">
      <c r="A4996" s="29">
        <v>44042</v>
      </c>
      <c r="B4996" s="1" t="s">
        <v>10</v>
      </c>
      <c r="C4996" s="2">
        <v>240.41</v>
      </c>
      <c r="D4996" s="5" t="str">
        <f t="shared" si="77"/>
        <v/>
      </c>
      <c r="E4996" t="s">
        <v>393</v>
      </c>
    </row>
    <row r="4997" spans="1:5" outlineLevel="2" x14ac:dyDescent="0.2">
      <c r="A4997" s="29">
        <v>44042</v>
      </c>
      <c r="B4997" s="1" t="s">
        <v>10</v>
      </c>
      <c r="C4997" s="2">
        <v>7834.16</v>
      </c>
      <c r="D4997" s="5" t="str">
        <f t="shared" si="77"/>
        <v/>
      </c>
      <c r="E4997" t="s">
        <v>186</v>
      </c>
    </row>
    <row r="4998" spans="1:5" outlineLevel="2" x14ac:dyDescent="0.2">
      <c r="A4998" s="29">
        <v>44042</v>
      </c>
      <c r="B4998" s="1" t="s">
        <v>10</v>
      </c>
      <c r="C4998" s="2">
        <v>240.41</v>
      </c>
      <c r="D4998" s="5" t="str">
        <f t="shared" si="77"/>
        <v/>
      </c>
      <c r="E4998" t="s">
        <v>65</v>
      </c>
    </row>
    <row r="4999" spans="1:5" outlineLevel="2" x14ac:dyDescent="0.2">
      <c r="A4999" s="29">
        <v>44042</v>
      </c>
      <c r="B4999" s="1" t="s">
        <v>10</v>
      </c>
      <c r="C4999" s="2">
        <v>240.41</v>
      </c>
      <c r="D4999" s="5" t="str">
        <f t="shared" si="77"/>
        <v/>
      </c>
      <c r="E4999" t="s">
        <v>65</v>
      </c>
    </row>
    <row r="5000" spans="1:5" ht="15.75" outlineLevel="1" x14ac:dyDescent="0.25">
      <c r="A5000" s="25">
        <f>A4999</f>
        <v>44042</v>
      </c>
      <c r="B5000" s="26" t="str">
        <f>B4999</f>
        <v>INDECO SALES CO</v>
      </c>
      <c r="C5000" s="24">
        <f>SUBTOTAL(9,C4995:C4999)</f>
        <v>13196.66</v>
      </c>
      <c r="D5000" s="24" t="s">
        <v>1012</v>
      </c>
    </row>
    <row r="5001" spans="1:5" outlineLevel="2" x14ac:dyDescent="0.2">
      <c r="A5001" s="29">
        <v>44042</v>
      </c>
      <c r="B5001" s="1" t="s">
        <v>222</v>
      </c>
      <c r="C5001" s="2">
        <v>45.1</v>
      </c>
      <c r="D5001" s="5" t="str">
        <f t="shared" ref="D5001:D5063" si="78">IF(E5001="","TOTAL","")</f>
        <v/>
      </c>
      <c r="E5001" t="s">
        <v>1011</v>
      </c>
    </row>
    <row r="5002" spans="1:5" outlineLevel="2" x14ac:dyDescent="0.2">
      <c r="A5002" s="29">
        <v>44042</v>
      </c>
      <c r="B5002" s="1" t="s">
        <v>222</v>
      </c>
      <c r="C5002" s="2">
        <v>7.45</v>
      </c>
      <c r="D5002" s="5" t="str">
        <f t="shared" si="78"/>
        <v/>
      </c>
      <c r="E5002" t="s">
        <v>1011</v>
      </c>
    </row>
    <row r="5003" spans="1:5" outlineLevel="2" x14ac:dyDescent="0.2">
      <c r="A5003" s="29">
        <v>44042</v>
      </c>
      <c r="B5003" s="1" t="s">
        <v>222</v>
      </c>
      <c r="C5003" s="2">
        <v>494.85</v>
      </c>
      <c r="D5003" s="5" t="str">
        <f t="shared" si="78"/>
        <v/>
      </c>
      <c r="E5003" t="s">
        <v>1011</v>
      </c>
    </row>
    <row r="5004" spans="1:5" outlineLevel="2" x14ac:dyDescent="0.2">
      <c r="A5004" s="29">
        <v>44042</v>
      </c>
      <c r="B5004" s="1" t="s">
        <v>222</v>
      </c>
      <c r="C5004" s="2">
        <v>350.34</v>
      </c>
      <c r="D5004" s="5" t="str">
        <f t="shared" si="78"/>
        <v/>
      </c>
      <c r="E5004" t="s">
        <v>1011</v>
      </c>
    </row>
    <row r="5005" spans="1:5" outlineLevel="2" x14ac:dyDescent="0.2">
      <c r="A5005" s="29">
        <v>44042</v>
      </c>
      <c r="B5005" s="1" t="s">
        <v>222</v>
      </c>
      <c r="C5005" s="2">
        <v>1654.94</v>
      </c>
      <c r="D5005" s="5" t="str">
        <f t="shared" si="78"/>
        <v/>
      </c>
      <c r="E5005" t="s">
        <v>1011</v>
      </c>
    </row>
    <row r="5006" spans="1:5" outlineLevel="2" x14ac:dyDescent="0.2">
      <c r="A5006" s="29">
        <v>44042</v>
      </c>
      <c r="B5006" s="1" t="s">
        <v>222</v>
      </c>
      <c r="C5006" s="2">
        <v>546.28</v>
      </c>
      <c r="D5006" s="5" t="str">
        <f t="shared" si="78"/>
        <v/>
      </c>
      <c r="E5006" t="s">
        <v>1011</v>
      </c>
    </row>
    <row r="5007" spans="1:5" outlineLevel="2" x14ac:dyDescent="0.2">
      <c r="A5007" s="29">
        <v>44042</v>
      </c>
      <c r="B5007" s="1" t="s">
        <v>222</v>
      </c>
      <c r="C5007" s="2">
        <v>93.08</v>
      </c>
      <c r="D5007" s="5" t="str">
        <f t="shared" si="78"/>
        <v/>
      </c>
      <c r="E5007" t="s">
        <v>1011</v>
      </c>
    </row>
    <row r="5008" spans="1:5" outlineLevel="2" x14ac:dyDescent="0.2">
      <c r="A5008" s="29">
        <v>44042</v>
      </c>
      <c r="B5008" s="1" t="s">
        <v>222</v>
      </c>
      <c r="C5008" s="2">
        <v>807.3</v>
      </c>
      <c r="D5008" s="5" t="str">
        <f t="shared" si="78"/>
        <v/>
      </c>
      <c r="E5008" t="s">
        <v>1011</v>
      </c>
    </row>
    <row r="5009" spans="1:5" outlineLevel="2" x14ac:dyDescent="0.2">
      <c r="A5009" s="29">
        <v>44042</v>
      </c>
      <c r="B5009" s="1" t="s">
        <v>222</v>
      </c>
      <c r="C5009" s="2">
        <v>377.22</v>
      </c>
      <c r="D5009" s="5" t="str">
        <f t="shared" si="78"/>
        <v/>
      </c>
      <c r="E5009" t="s">
        <v>1011</v>
      </c>
    </row>
    <row r="5010" spans="1:5" outlineLevel="2" x14ac:dyDescent="0.2">
      <c r="A5010" s="29">
        <v>44042</v>
      </c>
      <c r="B5010" s="1" t="s">
        <v>222</v>
      </c>
      <c r="C5010" s="2">
        <v>1530.08</v>
      </c>
      <c r="D5010" s="5" t="str">
        <f t="shared" si="78"/>
        <v/>
      </c>
      <c r="E5010" t="s">
        <v>1011</v>
      </c>
    </row>
    <row r="5011" spans="1:5" outlineLevel="2" x14ac:dyDescent="0.2">
      <c r="A5011" s="29">
        <v>44042</v>
      </c>
      <c r="B5011" s="1" t="s">
        <v>222</v>
      </c>
      <c r="C5011" s="2">
        <v>2193.65</v>
      </c>
      <c r="D5011" s="5" t="str">
        <f t="shared" si="78"/>
        <v/>
      </c>
      <c r="E5011" t="s">
        <v>1011</v>
      </c>
    </row>
    <row r="5012" spans="1:5" outlineLevel="2" x14ac:dyDescent="0.2">
      <c r="A5012" s="29">
        <v>44042</v>
      </c>
      <c r="B5012" s="1" t="s">
        <v>222</v>
      </c>
      <c r="C5012" s="2">
        <v>298.13</v>
      </c>
      <c r="D5012" s="5" t="str">
        <f t="shared" si="78"/>
        <v/>
      </c>
      <c r="E5012" t="s">
        <v>1011</v>
      </c>
    </row>
    <row r="5013" spans="1:5" outlineLevel="2" x14ac:dyDescent="0.2">
      <c r="A5013" s="29">
        <v>44042</v>
      </c>
      <c r="B5013" s="1" t="s">
        <v>222</v>
      </c>
      <c r="C5013" s="2">
        <v>411.65</v>
      </c>
      <c r="D5013" s="5" t="str">
        <f t="shared" si="78"/>
        <v/>
      </c>
      <c r="E5013" t="s">
        <v>1011</v>
      </c>
    </row>
    <row r="5014" spans="1:5" outlineLevel="2" x14ac:dyDescent="0.2">
      <c r="A5014" s="29">
        <v>44042</v>
      </c>
      <c r="B5014" s="1" t="s">
        <v>222</v>
      </c>
      <c r="C5014" s="2">
        <v>415.76</v>
      </c>
      <c r="D5014" s="5" t="str">
        <f t="shared" si="78"/>
        <v/>
      </c>
      <c r="E5014" t="s">
        <v>1011</v>
      </c>
    </row>
    <row r="5015" spans="1:5" outlineLevel="2" x14ac:dyDescent="0.2">
      <c r="A5015" s="29">
        <v>44042</v>
      </c>
      <c r="B5015" s="1" t="s">
        <v>222</v>
      </c>
      <c r="C5015" s="2">
        <v>23139.17</v>
      </c>
      <c r="D5015" s="5" t="str">
        <f t="shared" si="78"/>
        <v/>
      </c>
      <c r="E5015" t="s">
        <v>1011</v>
      </c>
    </row>
    <row r="5016" spans="1:5" outlineLevel="2" x14ac:dyDescent="0.2">
      <c r="A5016" s="29">
        <v>44042</v>
      </c>
      <c r="B5016" s="1" t="s">
        <v>222</v>
      </c>
      <c r="C5016" s="2">
        <v>45.1</v>
      </c>
      <c r="D5016" s="5" t="str">
        <f t="shared" si="78"/>
        <v/>
      </c>
      <c r="E5016" t="s">
        <v>1011</v>
      </c>
    </row>
    <row r="5017" spans="1:5" outlineLevel="2" x14ac:dyDescent="0.2">
      <c r="A5017" s="29">
        <v>44042</v>
      </c>
      <c r="B5017" s="1" t="s">
        <v>222</v>
      </c>
      <c r="C5017" s="2">
        <v>7.44</v>
      </c>
      <c r="D5017" s="5" t="str">
        <f t="shared" si="78"/>
        <v/>
      </c>
      <c r="E5017" t="s">
        <v>1011</v>
      </c>
    </row>
    <row r="5018" spans="1:5" outlineLevel="2" x14ac:dyDescent="0.2">
      <c r="A5018" s="29">
        <v>44042</v>
      </c>
      <c r="B5018" s="1" t="s">
        <v>222</v>
      </c>
      <c r="C5018" s="2">
        <v>494.88</v>
      </c>
      <c r="D5018" s="5" t="str">
        <f t="shared" si="78"/>
        <v/>
      </c>
      <c r="E5018" t="s">
        <v>1011</v>
      </c>
    </row>
    <row r="5019" spans="1:5" outlineLevel="2" x14ac:dyDescent="0.2">
      <c r="A5019" s="29">
        <v>44042</v>
      </c>
      <c r="B5019" s="1" t="s">
        <v>222</v>
      </c>
      <c r="C5019" s="2">
        <v>350.37</v>
      </c>
      <c r="D5019" s="5" t="str">
        <f t="shared" si="78"/>
        <v/>
      </c>
      <c r="E5019" t="s">
        <v>1011</v>
      </c>
    </row>
    <row r="5020" spans="1:5" outlineLevel="2" x14ac:dyDescent="0.2">
      <c r="A5020" s="29">
        <v>44042</v>
      </c>
      <c r="B5020" s="1" t="s">
        <v>222</v>
      </c>
      <c r="C5020" s="2">
        <v>1655.06</v>
      </c>
      <c r="D5020" s="5" t="str">
        <f t="shared" si="78"/>
        <v/>
      </c>
      <c r="E5020" t="s">
        <v>1011</v>
      </c>
    </row>
    <row r="5021" spans="1:5" outlineLevel="2" x14ac:dyDescent="0.2">
      <c r="A5021" s="29">
        <v>44042</v>
      </c>
      <c r="B5021" s="1" t="s">
        <v>222</v>
      </c>
      <c r="C5021" s="2">
        <v>546.32000000000005</v>
      </c>
      <c r="D5021" s="5" t="str">
        <f t="shared" si="78"/>
        <v/>
      </c>
      <c r="E5021" t="s">
        <v>1011</v>
      </c>
    </row>
    <row r="5022" spans="1:5" outlineLevel="2" x14ac:dyDescent="0.2">
      <c r="A5022" s="29">
        <v>44042</v>
      </c>
      <c r="B5022" s="1" t="s">
        <v>222</v>
      </c>
      <c r="C5022" s="2">
        <v>93.09</v>
      </c>
      <c r="D5022" s="5" t="str">
        <f t="shared" si="78"/>
        <v/>
      </c>
      <c r="E5022" t="s">
        <v>1011</v>
      </c>
    </row>
    <row r="5023" spans="1:5" outlineLevel="2" x14ac:dyDescent="0.2">
      <c r="A5023" s="29">
        <v>44042</v>
      </c>
      <c r="B5023" s="1" t="s">
        <v>222</v>
      </c>
      <c r="C5023" s="2">
        <v>807.37</v>
      </c>
      <c r="D5023" s="5" t="str">
        <f t="shared" si="78"/>
        <v/>
      </c>
      <c r="E5023" t="s">
        <v>1011</v>
      </c>
    </row>
    <row r="5024" spans="1:5" outlineLevel="2" x14ac:dyDescent="0.2">
      <c r="A5024" s="29">
        <v>44042</v>
      </c>
      <c r="B5024" s="1" t="s">
        <v>222</v>
      </c>
      <c r="C5024" s="2">
        <v>377.24</v>
      </c>
      <c r="D5024" s="5" t="str">
        <f t="shared" si="78"/>
        <v/>
      </c>
      <c r="E5024" t="s">
        <v>1011</v>
      </c>
    </row>
    <row r="5025" spans="1:5" outlineLevel="2" x14ac:dyDescent="0.2">
      <c r="A5025" s="29">
        <v>44042</v>
      </c>
      <c r="B5025" s="1" t="s">
        <v>222</v>
      </c>
      <c r="C5025" s="2">
        <v>1530.2</v>
      </c>
      <c r="D5025" s="5" t="str">
        <f t="shared" si="78"/>
        <v/>
      </c>
      <c r="E5025" t="s">
        <v>1011</v>
      </c>
    </row>
    <row r="5026" spans="1:5" outlineLevel="2" x14ac:dyDescent="0.2">
      <c r="A5026" s="29">
        <v>44042</v>
      </c>
      <c r="B5026" s="1" t="s">
        <v>222</v>
      </c>
      <c r="C5026" s="2">
        <v>2193.83</v>
      </c>
      <c r="D5026" s="5" t="str">
        <f t="shared" si="78"/>
        <v/>
      </c>
      <c r="E5026" t="s">
        <v>1011</v>
      </c>
    </row>
    <row r="5027" spans="1:5" outlineLevel="2" x14ac:dyDescent="0.2">
      <c r="A5027" s="29">
        <v>44042</v>
      </c>
      <c r="B5027" s="1" t="s">
        <v>222</v>
      </c>
      <c r="C5027" s="2">
        <v>298.14999999999998</v>
      </c>
      <c r="D5027" s="5" t="str">
        <f t="shared" si="78"/>
        <v/>
      </c>
      <c r="E5027" t="s">
        <v>1011</v>
      </c>
    </row>
    <row r="5028" spans="1:5" outlineLevel="2" x14ac:dyDescent="0.2">
      <c r="A5028" s="29">
        <v>44042</v>
      </c>
      <c r="B5028" s="1" t="s">
        <v>222</v>
      </c>
      <c r="C5028" s="2">
        <v>411.68</v>
      </c>
      <c r="D5028" s="5" t="str">
        <f t="shared" si="78"/>
        <v/>
      </c>
      <c r="E5028" t="s">
        <v>1011</v>
      </c>
    </row>
    <row r="5029" spans="1:5" outlineLevel="2" x14ac:dyDescent="0.2">
      <c r="A5029" s="29">
        <v>44042</v>
      </c>
      <c r="B5029" s="1" t="s">
        <v>222</v>
      </c>
      <c r="C5029" s="2">
        <v>415.79</v>
      </c>
      <c r="D5029" s="5" t="str">
        <f t="shared" si="78"/>
        <v/>
      </c>
      <c r="E5029" t="s">
        <v>1011</v>
      </c>
    </row>
    <row r="5030" spans="1:5" outlineLevel="2" x14ac:dyDescent="0.2">
      <c r="A5030" s="29">
        <v>44042</v>
      </c>
      <c r="B5030" s="1" t="s">
        <v>222</v>
      </c>
      <c r="C5030" s="2">
        <v>23140.98</v>
      </c>
      <c r="D5030" s="5" t="str">
        <f t="shared" si="78"/>
        <v/>
      </c>
      <c r="E5030" t="s">
        <v>1011</v>
      </c>
    </row>
    <row r="5031" spans="1:5" ht="15.75" outlineLevel="1" x14ac:dyDescent="0.25">
      <c r="A5031" s="25">
        <f>A5030</f>
        <v>44042</v>
      </c>
      <c r="B5031" s="26" t="str">
        <f>B5030</f>
        <v>INFOARMOR INC</v>
      </c>
      <c r="C5031" s="24">
        <f>SUBTOTAL(9,C5001:C5030)</f>
        <v>64732.5</v>
      </c>
      <c r="D5031" s="24" t="s">
        <v>1012</v>
      </c>
    </row>
    <row r="5032" spans="1:5" outlineLevel="2" x14ac:dyDescent="0.2">
      <c r="A5032" s="29">
        <v>44042</v>
      </c>
      <c r="B5032" s="1" t="s">
        <v>181</v>
      </c>
      <c r="C5032" s="2">
        <v>2905</v>
      </c>
      <c r="D5032" s="5" t="str">
        <f t="shared" si="78"/>
        <v/>
      </c>
      <c r="E5032" t="s">
        <v>85</v>
      </c>
    </row>
    <row r="5033" spans="1:5" ht="15.75" outlineLevel="1" x14ac:dyDescent="0.25">
      <c r="A5033" s="25">
        <f>A5032</f>
        <v>44042</v>
      </c>
      <c r="B5033" s="26" t="str">
        <f>B5032</f>
        <v>INFRAMARK LLC</v>
      </c>
      <c r="C5033" s="24">
        <f>SUBTOTAL(9,C5032:C5032)</f>
        <v>2905</v>
      </c>
      <c r="D5033" s="24" t="s">
        <v>1012</v>
      </c>
    </row>
    <row r="5034" spans="1:5" outlineLevel="2" x14ac:dyDescent="0.2">
      <c r="A5034" s="29">
        <v>44042</v>
      </c>
      <c r="B5034" s="1" t="s">
        <v>408</v>
      </c>
      <c r="C5034" s="2">
        <v>579.42999999999995</v>
      </c>
      <c r="D5034" s="5" t="str">
        <f t="shared" si="78"/>
        <v/>
      </c>
      <c r="E5034" t="s">
        <v>71</v>
      </c>
    </row>
    <row r="5035" spans="1:5" outlineLevel="2" x14ac:dyDescent="0.2">
      <c r="A5035" s="29">
        <v>44042</v>
      </c>
      <c r="B5035" s="1" t="s">
        <v>408</v>
      </c>
      <c r="C5035" s="2">
        <v>780</v>
      </c>
      <c r="D5035" s="5" t="str">
        <f t="shared" si="78"/>
        <v/>
      </c>
      <c r="E5035" t="s">
        <v>71</v>
      </c>
    </row>
    <row r="5036" spans="1:5" ht="15.75" outlineLevel="1" x14ac:dyDescent="0.25">
      <c r="A5036" s="25">
        <f>A5035</f>
        <v>44042</v>
      </c>
      <c r="B5036" s="26" t="str">
        <f>B5035</f>
        <v>INTEGRAL LIFT TRUCKS LLC</v>
      </c>
      <c r="C5036" s="24">
        <f>SUBTOTAL(9,C5034:C5035)</f>
        <v>1359.4299999999998</v>
      </c>
      <c r="D5036" s="24" t="s">
        <v>1012</v>
      </c>
    </row>
    <row r="5037" spans="1:5" outlineLevel="2" x14ac:dyDescent="0.2">
      <c r="A5037" s="29">
        <v>44042</v>
      </c>
      <c r="B5037" s="1" t="s">
        <v>907</v>
      </c>
      <c r="C5037" s="2">
        <v>199</v>
      </c>
      <c r="D5037" s="5" t="str">
        <f t="shared" si="78"/>
        <v/>
      </c>
      <c r="E5037" t="s">
        <v>69</v>
      </c>
    </row>
    <row r="5038" spans="1:5" ht="15.75" outlineLevel="1" x14ac:dyDescent="0.25">
      <c r="A5038" s="25">
        <f>A5037</f>
        <v>44042</v>
      </c>
      <c r="B5038" s="26" t="str">
        <f>B5037</f>
        <v>INTL BOARD OF CREDENTIALING &amp; CONTINUING EDUCATION</v>
      </c>
      <c r="C5038" s="24">
        <f>SUBTOTAL(9,C5037:C5037)</f>
        <v>199</v>
      </c>
      <c r="D5038" s="24" t="s">
        <v>1012</v>
      </c>
    </row>
    <row r="5039" spans="1:5" outlineLevel="2" x14ac:dyDescent="0.2">
      <c r="A5039" s="29">
        <v>44042</v>
      </c>
      <c r="B5039" s="1" t="s">
        <v>908</v>
      </c>
      <c r="C5039" s="2">
        <v>4882</v>
      </c>
      <c r="D5039" s="5" t="str">
        <f t="shared" si="78"/>
        <v/>
      </c>
      <c r="E5039" t="s">
        <v>78</v>
      </c>
    </row>
    <row r="5040" spans="1:5" ht="15.75" outlineLevel="1" x14ac:dyDescent="0.25">
      <c r="A5040" s="25">
        <f>A5039</f>
        <v>44042</v>
      </c>
      <c r="B5040" s="26" t="str">
        <f>B5039</f>
        <v>IXL LEARNING</v>
      </c>
      <c r="C5040" s="24">
        <f>SUBTOTAL(9,C5039:C5039)</f>
        <v>4882</v>
      </c>
      <c r="D5040" s="24" t="s">
        <v>1012</v>
      </c>
    </row>
    <row r="5041" spans="1:5" outlineLevel="2" x14ac:dyDescent="0.2">
      <c r="A5041" s="29">
        <v>44042</v>
      </c>
      <c r="B5041" s="1" t="s">
        <v>706</v>
      </c>
      <c r="C5041" s="2">
        <v>270.41000000000003</v>
      </c>
      <c r="D5041" s="5" t="str">
        <f t="shared" si="78"/>
        <v/>
      </c>
      <c r="E5041" t="s">
        <v>186</v>
      </c>
    </row>
    <row r="5042" spans="1:5" ht="15.75" outlineLevel="1" x14ac:dyDescent="0.25">
      <c r="A5042" s="25">
        <f>A5041</f>
        <v>44042</v>
      </c>
      <c r="B5042" s="26" t="str">
        <f>B5041</f>
        <v>KAPLAN EARLY LEARNING COMPANY</v>
      </c>
      <c r="C5042" s="24">
        <f>SUBTOTAL(9,C5041:C5041)</f>
        <v>270.41000000000003</v>
      </c>
      <c r="D5042" s="24" t="s">
        <v>1012</v>
      </c>
    </row>
    <row r="5043" spans="1:5" outlineLevel="2" x14ac:dyDescent="0.2">
      <c r="A5043" s="29">
        <v>44042</v>
      </c>
      <c r="B5043" s="1" t="s">
        <v>198</v>
      </c>
      <c r="C5043" s="2">
        <v>135.31</v>
      </c>
      <c r="D5043" s="5" t="str">
        <f t="shared" si="78"/>
        <v/>
      </c>
      <c r="E5043" t="s">
        <v>62</v>
      </c>
    </row>
    <row r="5044" spans="1:5" ht="15.75" outlineLevel="1" x14ac:dyDescent="0.25">
      <c r="A5044" s="25">
        <f>A5043</f>
        <v>44042</v>
      </c>
      <c r="B5044" s="26" t="str">
        <f>B5043</f>
        <v>KATY FLOWERS</v>
      </c>
      <c r="C5044" s="24">
        <f>SUBTOTAL(9,C5043:C5043)</f>
        <v>135.31</v>
      </c>
      <c r="D5044" s="24" t="s">
        <v>1012</v>
      </c>
    </row>
    <row r="5045" spans="1:5" outlineLevel="2" x14ac:dyDescent="0.2">
      <c r="A5045" s="29">
        <v>44042</v>
      </c>
      <c r="B5045" s="1" t="s">
        <v>204</v>
      </c>
      <c r="C5045" s="2">
        <v>838.5</v>
      </c>
      <c r="D5045" s="5" t="str">
        <f t="shared" si="78"/>
        <v/>
      </c>
      <c r="E5045" t="s">
        <v>71</v>
      </c>
    </row>
    <row r="5046" spans="1:5" ht="15.75" outlineLevel="1" x14ac:dyDescent="0.25">
      <c r="A5046" s="25">
        <f>A5045</f>
        <v>44042</v>
      </c>
      <c r="B5046" s="26" t="str">
        <f>B5045</f>
        <v>KIM NEAL &amp; ASSOCIATES</v>
      </c>
      <c r="C5046" s="24">
        <f>SUBTOTAL(9,C5045:C5045)</f>
        <v>838.5</v>
      </c>
      <c r="D5046" s="24" t="s">
        <v>1012</v>
      </c>
    </row>
    <row r="5047" spans="1:5" outlineLevel="2" x14ac:dyDescent="0.2">
      <c r="A5047" s="29">
        <v>44042</v>
      </c>
      <c r="B5047" s="1" t="s">
        <v>909</v>
      </c>
      <c r="C5047" s="2">
        <v>2134.65</v>
      </c>
      <c r="D5047" s="5" t="str">
        <f t="shared" si="78"/>
        <v/>
      </c>
      <c r="E5047" t="s">
        <v>186</v>
      </c>
    </row>
    <row r="5048" spans="1:5" outlineLevel="2" x14ac:dyDescent="0.2">
      <c r="A5048" s="29">
        <v>44042</v>
      </c>
      <c r="B5048" s="1" t="s">
        <v>909</v>
      </c>
      <c r="C5048" s="2">
        <v>8300</v>
      </c>
      <c r="D5048" s="5" t="str">
        <f t="shared" si="78"/>
        <v/>
      </c>
      <c r="E5048" t="s">
        <v>78</v>
      </c>
    </row>
    <row r="5049" spans="1:5" ht="15.75" outlineLevel="1" x14ac:dyDescent="0.25">
      <c r="A5049" s="25">
        <f>A5048</f>
        <v>44042</v>
      </c>
      <c r="B5049" s="26" t="str">
        <f>B5048</f>
        <v>KINDERMUSIK INTERNATIONAL INC</v>
      </c>
      <c r="C5049" s="24">
        <f>SUBTOTAL(9,C5047:C5048)</f>
        <v>10434.65</v>
      </c>
      <c r="D5049" s="24" t="s">
        <v>1012</v>
      </c>
    </row>
    <row r="5050" spans="1:5" outlineLevel="2" x14ac:dyDescent="0.2">
      <c r="A5050" s="29">
        <v>44042</v>
      </c>
      <c r="B5050" s="1" t="s">
        <v>910</v>
      </c>
      <c r="C5050" s="2">
        <v>919</v>
      </c>
      <c r="D5050" s="5" t="str">
        <f t="shared" si="78"/>
        <v/>
      </c>
      <c r="E5050" t="s">
        <v>67</v>
      </c>
    </row>
    <row r="5051" spans="1:5" ht="15.75" outlineLevel="1" x14ac:dyDescent="0.25">
      <c r="A5051" s="25">
        <f>A5050</f>
        <v>44042</v>
      </c>
      <c r="B5051" s="26" t="str">
        <f>B5050</f>
        <v>THE KNOX COMPANY</v>
      </c>
      <c r="C5051" s="24">
        <f>SUBTOTAL(9,C5050:C5050)</f>
        <v>919</v>
      </c>
      <c r="D5051" s="24" t="s">
        <v>1012</v>
      </c>
    </row>
    <row r="5052" spans="1:5" outlineLevel="2" x14ac:dyDescent="0.2">
      <c r="A5052" s="29">
        <v>44042</v>
      </c>
      <c r="B5052" s="1" t="s">
        <v>911</v>
      </c>
      <c r="C5052" s="2">
        <v>450</v>
      </c>
      <c r="D5052" s="5" t="str">
        <f t="shared" si="78"/>
        <v/>
      </c>
      <c r="E5052" t="s">
        <v>63</v>
      </c>
    </row>
    <row r="5053" spans="1:5" ht="15.75" outlineLevel="1" x14ac:dyDescent="0.25">
      <c r="A5053" s="25">
        <f>A5052</f>
        <v>44042</v>
      </c>
      <c r="B5053" s="26" t="str">
        <f>B5052</f>
        <v>LARRY A KOSER JR</v>
      </c>
      <c r="C5053" s="24">
        <f>SUBTOTAL(9,C5052:C5052)</f>
        <v>450</v>
      </c>
      <c r="D5053" s="24" t="s">
        <v>1012</v>
      </c>
    </row>
    <row r="5054" spans="1:5" outlineLevel="2" x14ac:dyDescent="0.2">
      <c r="A5054" s="29">
        <v>44042</v>
      </c>
      <c r="B5054" s="1" t="s">
        <v>100</v>
      </c>
      <c r="C5054" s="2">
        <v>245.52</v>
      </c>
      <c r="D5054" s="5" t="str">
        <f t="shared" si="78"/>
        <v/>
      </c>
      <c r="E5054" t="s">
        <v>64</v>
      </c>
    </row>
    <row r="5055" spans="1:5" outlineLevel="2" x14ac:dyDescent="0.2">
      <c r="A5055" s="29">
        <v>44042</v>
      </c>
      <c r="B5055" s="1" t="s">
        <v>100</v>
      </c>
      <c r="C5055" s="2">
        <v>189.3</v>
      </c>
      <c r="D5055" s="5" t="str">
        <f t="shared" si="78"/>
        <v/>
      </c>
      <c r="E5055" t="s">
        <v>64</v>
      </c>
    </row>
    <row r="5056" spans="1:5" outlineLevel="2" x14ac:dyDescent="0.2">
      <c r="A5056" s="29">
        <v>44042</v>
      </c>
      <c r="B5056" s="1" t="s">
        <v>100</v>
      </c>
      <c r="C5056" s="2">
        <v>317.16000000000003</v>
      </c>
      <c r="D5056" s="5" t="str">
        <f t="shared" si="78"/>
        <v/>
      </c>
      <c r="E5056" t="s">
        <v>64</v>
      </c>
    </row>
    <row r="5057" spans="1:5" outlineLevel="2" x14ac:dyDescent="0.2">
      <c r="A5057" s="29">
        <v>44042</v>
      </c>
      <c r="B5057" s="1" t="s">
        <v>100</v>
      </c>
      <c r="C5057" s="2">
        <v>79.599999999999994</v>
      </c>
      <c r="D5057" s="5" t="str">
        <f t="shared" si="78"/>
        <v/>
      </c>
      <c r="E5057" t="s">
        <v>64</v>
      </c>
    </row>
    <row r="5058" spans="1:5" outlineLevel="2" x14ac:dyDescent="0.2">
      <c r="A5058" s="29">
        <v>44042</v>
      </c>
      <c r="B5058" s="1" t="s">
        <v>100</v>
      </c>
      <c r="C5058" s="2">
        <v>165.42</v>
      </c>
      <c r="D5058" s="5" t="str">
        <f t="shared" si="78"/>
        <v/>
      </c>
      <c r="E5058" t="s">
        <v>64</v>
      </c>
    </row>
    <row r="5059" spans="1:5" outlineLevel="2" x14ac:dyDescent="0.2">
      <c r="A5059" s="29">
        <v>44042</v>
      </c>
      <c r="B5059" s="1" t="s">
        <v>100</v>
      </c>
      <c r="C5059" s="2">
        <v>181.26</v>
      </c>
      <c r="D5059" s="5" t="str">
        <f t="shared" si="78"/>
        <v/>
      </c>
      <c r="E5059" t="s">
        <v>64</v>
      </c>
    </row>
    <row r="5060" spans="1:5" outlineLevel="2" x14ac:dyDescent="0.2">
      <c r="A5060" s="29">
        <v>44042</v>
      </c>
      <c r="B5060" s="1" t="s">
        <v>100</v>
      </c>
      <c r="C5060" s="2">
        <v>223.38</v>
      </c>
      <c r="D5060" s="5" t="str">
        <f t="shared" si="78"/>
        <v/>
      </c>
      <c r="E5060" t="s">
        <v>64</v>
      </c>
    </row>
    <row r="5061" spans="1:5" outlineLevel="2" x14ac:dyDescent="0.2">
      <c r="A5061" s="29">
        <v>44042</v>
      </c>
      <c r="B5061" s="1" t="s">
        <v>100</v>
      </c>
      <c r="C5061" s="2">
        <v>148.91999999999999</v>
      </c>
      <c r="D5061" s="5" t="str">
        <f t="shared" si="78"/>
        <v/>
      </c>
      <c r="E5061" t="s">
        <v>64</v>
      </c>
    </row>
    <row r="5062" spans="1:5" outlineLevel="2" x14ac:dyDescent="0.2">
      <c r="A5062" s="29">
        <v>44042</v>
      </c>
      <c r="B5062" s="1" t="s">
        <v>100</v>
      </c>
      <c r="C5062" s="2">
        <v>176.2</v>
      </c>
      <c r="D5062" s="5" t="str">
        <f t="shared" si="78"/>
        <v/>
      </c>
      <c r="E5062" t="s">
        <v>64</v>
      </c>
    </row>
    <row r="5063" spans="1:5" outlineLevel="2" x14ac:dyDescent="0.2">
      <c r="A5063" s="29">
        <v>44042</v>
      </c>
      <c r="B5063" s="1" t="s">
        <v>100</v>
      </c>
      <c r="C5063" s="2">
        <v>163.68</v>
      </c>
      <c r="D5063" s="5" t="str">
        <f t="shared" si="78"/>
        <v/>
      </c>
      <c r="E5063" t="s">
        <v>64</v>
      </c>
    </row>
    <row r="5064" spans="1:5" outlineLevel="2" x14ac:dyDescent="0.2">
      <c r="A5064" s="29">
        <v>44042</v>
      </c>
      <c r="B5064" s="1" t="s">
        <v>100</v>
      </c>
      <c r="C5064" s="2">
        <v>99.5</v>
      </c>
      <c r="D5064" s="5" t="str">
        <f t="shared" ref="D5064:D5126" si="79">IF(E5064="","TOTAL","")</f>
        <v/>
      </c>
      <c r="E5064" t="s">
        <v>64</v>
      </c>
    </row>
    <row r="5065" spans="1:5" outlineLevel="2" x14ac:dyDescent="0.2">
      <c r="A5065" s="29">
        <v>44042</v>
      </c>
      <c r="B5065" s="1" t="s">
        <v>100</v>
      </c>
      <c r="C5065" s="2">
        <v>272.8</v>
      </c>
      <c r="D5065" s="5" t="str">
        <f t="shared" si="79"/>
        <v/>
      </c>
      <c r="E5065" t="s">
        <v>64</v>
      </c>
    </row>
    <row r="5066" spans="1:5" outlineLevel="2" x14ac:dyDescent="0.2">
      <c r="A5066" s="29">
        <v>44042</v>
      </c>
      <c r="B5066" s="1" t="s">
        <v>100</v>
      </c>
      <c r="C5066" s="2">
        <v>227.94</v>
      </c>
      <c r="D5066" s="5" t="str">
        <f t="shared" si="79"/>
        <v/>
      </c>
      <c r="E5066" t="s">
        <v>64</v>
      </c>
    </row>
    <row r="5067" spans="1:5" outlineLevel="2" x14ac:dyDescent="0.2">
      <c r="A5067" s="29">
        <v>44042</v>
      </c>
      <c r="B5067" s="1" t="s">
        <v>100</v>
      </c>
      <c r="C5067" s="2">
        <v>109.45</v>
      </c>
      <c r="D5067" s="5" t="str">
        <f t="shared" si="79"/>
        <v/>
      </c>
      <c r="E5067" t="s">
        <v>64</v>
      </c>
    </row>
    <row r="5068" spans="1:5" outlineLevel="2" x14ac:dyDescent="0.2">
      <c r="A5068" s="29">
        <v>44042</v>
      </c>
      <c r="B5068" s="1" t="s">
        <v>100</v>
      </c>
      <c r="C5068" s="2">
        <v>209.7</v>
      </c>
      <c r="D5068" s="5" t="str">
        <f t="shared" si="79"/>
        <v/>
      </c>
      <c r="E5068" t="s">
        <v>64</v>
      </c>
    </row>
    <row r="5069" spans="1:5" outlineLevel="2" x14ac:dyDescent="0.2">
      <c r="A5069" s="29">
        <v>44042</v>
      </c>
      <c r="B5069" s="1" t="s">
        <v>100</v>
      </c>
      <c r="C5069" s="2">
        <v>245.52</v>
      </c>
      <c r="D5069" s="5" t="str">
        <f t="shared" si="79"/>
        <v/>
      </c>
      <c r="E5069" t="s">
        <v>64</v>
      </c>
    </row>
    <row r="5070" spans="1:5" ht="15.75" outlineLevel="1" x14ac:dyDescent="0.25">
      <c r="A5070" s="25">
        <f>A5069</f>
        <v>44042</v>
      </c>
      <c r="B5070" s="26" t="str">
        <f>B5069</f>
        <v>KURZ AND COMPANY</v>
      </c>
      <c r="C5070" s="24">
        <f>SUBTOTAL(9,C5054:C5069)</f>
        <v>3055.35</v>
      </c>
      <c r="D5070" s="24" t="s">
        <v>1012</v>
      </c>
    </row>
    <row r="5071" spans="1:5" outlineLevel="2" x14ac:dyDescent="0.2">
      <c r="A5071" s="29">
        <v>44042</v>
      </c>
      <c r="B5071" s="1" t="s">
        <v>176</v>
      </c>
      <c r="C5071" s="2">
        <v>735</v>
      </c>
      <c r="D5071" s="5" t="str">
        <f t="shared" si="79"/>
        <v/>
      </c>
      <c r="E5071" t="s">
        <v>81</v>
      </c>
    </row>
    <row r="5072" spans="1:5" outlineLevel="2" x14ac:dyDescent="0.2">
      <c r="A5072" s="29">
        <v>44042</v>
      </c>
      <c r="B5072" s="1" t="s">
        <v>176</v>
      </c>
      <c r="C5072" s="2">
        <v>2415</v>
      </c>
      <c r="D5072" s="5" t="str">
        <f t="shared" si="79"/>
        <v/>
      </c>
      <c r="E5072" t="s">
        <v>81</v>
      </c>
    </row>
    <row r="5073" spans="1:5" outlineLevel="2" x14ac:dyDescent="0.2">
      <c r="A5073" s="29">
        <v>44042</v>
      </c>
      <c r="B5073" s="1" t="s">
        <v>176</v>
      </c>
      <c r="C5073" s="2">
        <v>105</v>
      </c>
      <c r="D5073" s="5" t="str">
        <f t="shared" si="79"/>
        <v/>
      </c>
      <c r="E5073" t="s">
        <v>81</v>
      </c>
    </row>
    <row r="5074" spans="1:5" outlineLevel="2" x14ac:dyDescent="0.2">
      <c r="A5074" s="29">
        <v>44042</v>
      </c>
      <c r="B5074" s="1" t="s">
        <v>176</v>
      </c>
      <c r="C5074" s="2">
        <v>2763.45</v>
      </c>
      <c r="D5074" s="5" t="str">
        <f t="shared" si="79"/>
        <v/>
      </c>
      <c r="E5074" t="s">
        <v>81</v>
      </c>
    </row>
    <row r="5075" spans="1:5" outlineLevel="2" x14ac:dyDescent="0.2">
      <c r="A5075" s="29">
        <v>44042</v>
      </c>
      <c r="B5075" s="1" t="s">
        <v>176</v>
      </c>
      <c r="C5075" s="2">
        <v>1155</v>
      </c>
      <c r="D5075" s="5" t="str">
        <f t="shared" si="79"/>
        <v/>
      </c>
      <c r="E5075" t="s">
        <v>81</v>
      </c>
    </row>
    <row r="5076" spans="1:5" outlineLevel="2" x14ac:dyDescent="0.2">
      <c r="A5076" s="29">
        <v>44042</v>
      </c>
      <c r="B5076" s="1" t="s">
        <v>176</v>
      </c>
      <c r="C5076" s="2">
        <v>1155</v>
      </c>
      <c r="D5076" s="5" t="str">
        <f t="shared" si="79"/>
        <v/>
      </c>
      <c r="E5076" t="s">
        <v>81</v>
      </c>
    </row>
    <row r="5077" spans="1:5" outlineLevel="2" x14ac:dyDescent="0.2">
      <c r="A5077" s="29">
        <v>44042</v>
      </c>
      <c r="B5077" s="1" t="s">
        <v>176</v>
      </c>
      <c r="C5077" s="2">
        <v>1365</v>
      </c>
      <c r="D5077" s="5" t="str">
        <f t="shared" si="79"/>
        <v/>
      </c>
      <c r="E5077" t="s">
        <v>81</v>
      </c>
    </row>
    <row r="5078" spans="1:5" outlineLevel="2" x14ac:dyDescent="0.2">
      <c r="A5078" s="29">
        <v>44042</v>
      </c>
      <c r="B5078" s="1" t="s">
        <v>176</v>
      </c>
      <c r="C5078" s="2">
        <v>1288.2</v>
      </c>
      <c r="D5078" s="5" t="str">
        <f t="shared" si="79"/>
        <v/>
      </c>
      <c r="E5078" t="s">
        <v>81</v>
      </c>
    </row>
    <row r="5079" spans="1:5" outlineLevel="2" x14ac:dyDescent="0.2">
      <c r="A5079" s="29">
        <v>44042</v>
      </c>
      <c r="B5079" s="1" t="s">
        <v>176</v>
      </c>
      <c r="C5079" s="2">
        <v>235</v>
      </c>
      <c r="D5079" s="5" t="str">
        <f t="shared" si="79"/>
        <v/>
      </c>
      <c r="E5079" t="s">
        <v>81</v>
      </c>
    </row>
    <row r="5080" spans="1:5" outlineLevel="2" x14ac:dyDescent="0.2">
      <c r="A5080" s="29">
        <v>44042</v>
      </c>
      <c r="B5080" s="1" t="s">
        <v>176</v>
      </c>
      <c r="C5080" s="2">
        <v>315</v>
      </c>
      <c r="D5080" s="5" t="str">
        <f t="shared" si="79"/>
        <v/>
      </c>
      <c r="E5080" t="s">
        <v>81</v>
      </c>
    </row>
    <row r="5081" spans="1:5" outlineLevel="2" x14ac:dyDescent="0.2">
      <c r="A5081" s="29">
        <v>44042</v>
      </c>
      <c r="B5081" s="1" t="s">
        <v>176</v>
      </c>
      <c r="C5081" s="2">
        <v>420</v>
      </c>
      <c r="D5081" s="5" t="str">
        <f t="shared" si="79"/>
        <v/>
      </c>
      <c r="E5081" t="s">
        <v>81</v>
      </c>
    </row>
    <row r="5082" spans="1:5" outlineLevel="2" x14ac:dyDescent="0.2">
      <c r="A5082" s="29">
        <v>44042</v>
      </c>
      <c r="B5082" s="1" t="s">
        <v>176</v>
      </c>
      <c r="C5082" s="2">
        <v>2466.8200000000002</v>
      </c>
      <c r="D5082" s="5" t="str">
        <f t="shared" si="79"/>
        <v/>
      </c>
      <c r="E5082" t="s">
        <v>81</v>
      </c>
    </row>
    <row r="5083" spans="1:5" outlineLevel="2" x14ac:dyDescent="0.2">
      <c r="A5083" s="29">
        <v>44042</v>
      </c>
      <c r="B5083" s="1" t="s">
        <v>176</v>
      </c>
      <c r="C5083" s="2">
        <v>2552.2800000000002</v>
      </c>
      <c r="D5083" s="5" t="str">
        <f t="shared" si="79"/>
        <v/>
      </c>
      <c r="E5083" t="s">
        <v>81</v>
      </c>
    </row>
    <row r="5084" spans="1:5" outlineLevel="2" x14ac:dyDescent="0.2">
      <c r="A5084" s="29">
        <v>44042</v>
      </c>
      <c r="B5084" s="1" t="s">
        <v>176</v>
      </c>
      <c r="C5084" s="2">
        <v>273.32</v>
      </c>
      <c r="D5084" s="5" t="str">
        <f t="shared" si="79"/>
        <v/>
      </c>
      <c r="E5084" t="s">
        <v>81</v>
      </c>
    </row>
    <row r="5085" spans="1:5" outlineLevel="2" x14ac:dyDescent="0.2">
      <c r="A5085" s="29">
        <v>44042</v>
      </c>
      <c r="B5085" s="1" t="s">
        <v>176</v>
      </c>
      <c r="C5085" s="2">
        <v>302.06</v>
      </c>
      <c r="D5085" s="5" t="str">
        <f t="shared" si="79"/>
        <v/>
      </c>
      <c r="E5085" t="s">
        <v>81</v>
      </c>
    </row>
    <row r="5086" spans="1:5" outlineLevel="2" x14ac:dyDescent="0.2">
      <c r="A5086" s="29">
        <v>44042</v>
      </c>
      <c r="B5086" s="1" t="s">
        <v>176</v>
      </c>
      <c r="C5086" s="2">
        <v>277.5</v>
      </c>
      <c r="D5086" s="5" t="str">
        <f t="shared" si="79"/>
        <v/>
      </c>
      <c r="E5086" t="s">
        <v>81</v>
      </c>
    </row>
    <row r="5087" spans="1:5" outlineLevel="2" x14ac:dyDescent="0.2">
      <c r="A5087" s="29">
        <v>44042</v>
      </c>
      <c r="B5087" s="1" t="s">
        <v>176</v>
      </c>
      <c r="C5087" s="2">
        <v>277.5</v>
      </c>
      <c r="D5087" s="5" t="str">
        <f t="shared" si="79"/>
        <v/>
      </c>
      <c r="E5087" t="s">
        <v>81</v>
      </c>
    </row>
    <row r="5088" spans="1:5" outlineLevel="2" x14ac:dyDescent="0.2">
      <c r="A5088" s="29">
        <v>44042</v>
      </c>
      <c r="B5088" s="1" t="s">
        <v>176</v>
      </c>
      <c r="C5088" s="2">
        <v>2215.66</v>
      </c>
      <c r="D5088" s="5" t="str">
        <f t="shared" si="79"/>
        <v/>
      </c>
      <c r="E5088" t="s">
        <v>81</v>
      </c>
    </row>
    <row r="5089" spans="1:5" ht="15.75" outlineLevel="1" x14ac:dyDescent="0.25">
      <c r="A5089" s="25">
        <f>A5088</f>
        <v>44042</v>
      </c>
      <c r="B5089" s="26" t="str">
        <f>B5088</f>
        <v>L J POWER INC</v>
      </c>
      <c r="C5089" s="24">
        <f>SUBTOTAL(9,C5071:C5088)</f>
        <v>20316.79</v>
      </c>
      <c r="D5089" s="24" t="s">
        <v>1012</v>
      </c>
    </row>
    <row r="5090" spans="1:5" outlineLevel="2" x14ac:dyDescent="0.2">
      <c r="A5090" s="29">
        <v>44042</v>
      </c>
      <c r="B5090" s="1" t="s">
        <v>383</v>
      </c>
      <c r="C5090" s="2">
        <v>435.1</v>
      </c>
      <c r="D5090" s="5" t="str">
        <f t="shared" si="79"/>
        <v/>
      </c>
      <c r="E5090" t="s">
        <v>65</v>
      </c>
    </row>
    <row r="5091" spans="1:5" outlineLevel="2" x14ac:dyDescent="0.2">
      <c r="A5091" s="29">
        <v>44042</v>
      </c>
      <c r="B5091" s="1" t="s">
        <v>383</v>
      </c>
      <c r="C5091" s="2">
        <v>16435.95</v>
      </c>
      <c r="D5091" s="5" t="str">
        <f t="shared" si="79"/>
        <v/>
      </c>
      <c r="E5091" t="s">
        <v>186</v>
      </c>
    </row>
    <row r="5092" spans="1:5" outlineLevel="2" x14ac:dyDescent="0.2">
      <c r="A5092" s="29">
        <v>44042</v>
      </c>
      <c r="B5092" s="1" t="s">
        <v>383</v>
      </c>
      <c r="C5092" s="2">
        <v>510.56</v>
      </c>
      <c r="D5092" s="5" t="str">
        <f t="shared" si="79"/>
        <v/>
      </c>
      <c r="E5092" t="s">
        <v>186</v>
      </c>
    </row>
    <row r="5093" spans="1:5" outlineLevel="2" x14ac:dyDescent="0.2">
      <c r="A5093" s="29">
        <v>44042</v>
      </c>
      <c r="B5093" s="1" t="s">
        <v>383</v>
      </c>
      <c r="C5093" s="2">
        <v>316.81</v>
      </c>
      <c r="D5093" s="5" t="str">
        <f t="shared" si="79"/>
        <v/>
      </c>
      <c r="E5093" t="s">
        <v>186</v>
      </c>
    </row>
    <row r="5094" spans="1:5" outlineLevel="2" x14ac:dyDescent="0.2">
      <c r="A5094" s="29">
        <v>44042</v>
      </c>
      <c r="B5094" s="1" t="s">
        <v>383</v>
      </c>
      <c r="C5094" s="2">
        <v>312.52</v>
      </c>
      <c r="D5094" s="5" t="str">
        <f t="shared" si="79"/>
        <v/>
      </c>
      <c r="E5094" t="s">
        <v>186</v>
      </c>
    </row>
    <row r="5095" spans="1:5" outlineLevel="2" x14ac:dyDescent="0.2">
      <c r="A5095" s="29">
        <v>44042</v>
      </c>
      <c r="B5095" s="1" t="s">
        <v>383</v>
      </c>
      <c r="C5095" s="2">
        <v>56.99</v>
      </c>
      <c r="D5095" s="5" t="str">
        <f t="shared" si="79"/>
        <v/>
      </c>
      <c r="E5095" t="s">
        <v>186</v>
      </c>
    </row>
    <row r="5096" spans="1:5" outlineLevel="2" x14ac:dyDescent="0.2">
      <c r="A5096" s="29">
        <v>44042</v>
      </c>
      <c r="B5096" s="1" t="s">
        <v>383</v>
      </c>
      <c r="C5096" s="2">
        <v>18494.599999999999</v>
      </c>
      <c r="D5096" s="5" t="str">
        <f t="shared" si="79"/>
        <v/>
      </c>
      <c r="E5096" t="s">
        <v>186</v>
      </c>
    </row>
    <row r="5097" spans="1:5" ht="15.75" outlineLevel="1" x14ac:dyDescent="0.25">
      <c r="A5097" s="25">
        <f>A5096</f>
        <v>44042</v>
      </c>
      <c r="B5097" s="26" t="str">
        <f>B5096</f>
        <v>LAKESHORE EQUIPMENT COMPANY</v>
      </c>
      <c r="C5097" s="24">
        <f>SUBTOTAL(9,C5090:C5096)</f>
        <v>36562.53</v>
      </c>
      <c r="D5097" s="24" t="s">
        <v>1012</v>
      </c>
    </row>
    <row r="5098" spans="1:5" outlineLevel="2" x14ac:dyDescent="0.2">
      <c r="A5098" s="29">
        <v>44042</v>
      </c>
      <c r="B5098" s="1" t="s">
        <v>912</v>
      </c>
      <c r="C5098" s="2">
        <v>64250</v>
      </c>
      <c r="D5098" s="5" t="str">
        <f t="shared" si="79"/>
        <v/>
      </c>
      <c r="E5098" t="s">
        <v>63</v>
      </c>
    </row>
    <row r="5099" spans="1:5" ht="15.75" outlineLevel="1" x14ac:dyDescent="0.25">
      <c r="A5099" s="25">
        <f>A5098</f>
        <v>44042</v>
      </c>
      <c r="B5099" s="26" t="str">
        <f>B5098</f>
        <v>LANGRAND AND COMPANY LLC</v>
      </c>
      <c r="C5099" s="24">
        <f>SUBTOTAL(9,C5098:C5098)</f>
        <v>64250</v>
      </c>
      <c r="D5099" s="24" t="s">
        <v>1012</v>
      </c>
    </row>
    <row r="5100" spans="1:5" outlineLevel="2" x14ac:dyDescent="0.2">
      <c r="A5100" s="29">
        <v>44042</v>
      </c>
      <c r="B5100" s="1" t="s">
        <v>913</v>
      </c>
      <c r="C5100" s="2">
        <v>1102.43</v>
      </c>
      <c r="D5100" s="5" t="str">
        <f t="shared" si="79"/>
        <v/>
      </c>
      <c r="E5100" t="s">
        <v>65</v>
      </c>
    </row>
    <row r="5101" spans="1:5" ht="15.75" outlineLevel="1" x14ac:dyDescent="0.25">
      <c r="A5101" s="25">
        <f>A5100</f>
        <v>44042</v>
      </c>
      <c r="B5101" s="26" t="str">
        <f>B5100</f>
        <v>LEA PARK &amp; PLAY INC</v>
      </c>
      <c r="C5101" s="24">
        <f>SUBTOTAL(9,C5100:C5100)</f>
        <v>1102.43</v>
      </c>
      <c r="D5101" s="24" t="s">
        <v>1012</v>
      </c>
    </row>
    <row r="5102" spans="1:5" outlineLevel="2" x14ac:dyDescent="0.2">
      <c r="A5102" s="29">
        <v>44042</v>
      </c>
      <c r="B5102" s="1" t="s">
        <v>174</v>
      </c>
      <c r="C5102" s="2">
        <v>1338</v>
      </c>
      <c r="D5102" s="5" t="str">
        <f t="shared" si="79"/>
        <v/>
      </c>
      <c r="E5102" t="s">
        <v>67</v>
      </c>
    </row>
    <row r="5103" spans="1:5" ht="15.75" outlineLevel="1" x14ac:dyDescent="0.25">
      <c r="A5103" s="25">
        <f>A5102</f>
        <v>44042</v>
      </c>
      <c r="B5103" s="26" t="str">
        <f>B5102</f>
        <v>LESLIES SWIMMING POOL SUPPLIES</v>
      </c>
      <c r="C5103" s="24">
        <f>SUBTOTAL(9,C5102:C5102)</f>
        <v>1338</v>
      </c>
      <c r="D5103" s="24" t="s">
        <v>1012</v>
      </c>
    </row>
    <row r="5104" spans="1:5" outlineLevel="2" x14ac:dyDescent="0.2">
      <c r="A5104" s="29">
        <v>44042</v>
      </c>
      <c r="B5104" s="1" t="s">
        <v>914</v>
      </c>
      <c r="C5104" s="2">
        <v>245300</v>
      </c>
      <c r="D5104" s="5" t="str">
        <f t="shared" si="79"/>
        <v/>
      </c>
      <c r="E5104" t="s">
        <v>78</v>
      </c>
    </row>
    <row r="5105" spans="1:5" ht="15.75" outlineLevel="1" x14ac:dyDescent="0.25">
      <c r="A5105" s="25">
        <f>A5104</f>
        <v>44042</v>
      </c>
      <c r="B5105" s="26" t="str">
        <f>B5104</f>
        <v>LEXIA LEARNING SYSTEMS</v>
      </c>
      <c r="C5105" s="24">
        <f>SUBTOTAL(9,C5104:C5104)</f>
        <v>245300</v>
      </c>
      <c r="D5105" s="24" t="s">
        <v>1012</v>
      </c>
    </row>
    <row r="5106" spans="1:5" outlineLevel="2" x14ac:dyDescent="0.2">
      <c r="A5106" s="29">
        <v>44042</v>
      </c>
      <c r="B5106" s="1" t="s">
        <v>915</v>
      </c>
      <c r="C5106" s="2">
        <v>937</v>
      </c>
      <c r="D5106" s="5" t="str">
        <f t="shared" si="79"/>
        <v/>
      </c>
      <c r="E5106" t="s">
        <v>71</v>
      </c>
    </row>
    <row r="5107" spans="1:5" ht="15.75" outlineLevel="1" x14ac:dyDescent="0.25">
      <c r="A5107" s="25">
        <f>A5106</f>
        <v>44042</v>
      </c>
      <c r="B5107" s="26" t="str">
        <f>B5106</f>
        <v>LINDSEY ELECTRIC LP</v>
      </c>
      <c r="C5107" s="24">
        <f>SUBTOTAL(9,C5106:C5106)</f>
        <v>937</v>
      </c>
      <c r="D5107" s="24" t="s">
        <v>1012</v>
      </c>
    </row>
    <row r="5108" spans="1:5" outlineLevel="2" x14ac:dyDescent="0.2">
      <c r="A5108" s="29">
        <v>44042</v>
      </c>
      <c r="B5108" s="1" t="s">
        <v>916</v>
      </c>
      <c r="C5108" s="2">
        <v>1058.22</v>
      </c>
      <c r="D5108" s="5" t="str">
        <f t="shared" si="79"/>
        <v/>
      </c>
      <c r="E5108" t="s">
        <v>67</v>
      </c>
    </row>
    <row r="5109" spans="1:5" ht="15.75" outlineLevel="1" x14ac:dyDescent="0.25">
      <c r="A5109" s="25">
        <f>A5108</f>
        <v>44042</v>
      </c>
      <c r="B5109" s="26" t="str">
        <f>B5108</f>
        <v>LONGHORN INC</v>
      </c>
      <c r="C5109" s="24">
        <f>SUBTOTAL(9,C5108:C5108)</f>
        <v>1058.22</v>
      </c>
      <c r="D5109" s="24" t="s">
        <v>1012</v>
      </c>
    </row>
    <row r="5110" spans="1:5" outlineLevel="2" x14ac:dyDescent="0.2">
      <c r="A5110" s="29">
        <v>44042</v>
      </c>
      <c r="B5110" s="1" t="s">
        <v>41</v>
      </c>
      <c r="C5110" s="2">
        <v>100</v>
      </c>
      <c r="D5110" s="5" t="str">
        <f t="shared" si="79"/>
        <v/>
      </c>
      <c r="E5110" t="s">
        <v>396</v>
      </c>
    </row>
    <row r="5111" spans="1:5" outlineLevel="2" x14ac:dyDescent="0.2">
      <c r="A5111" s="29">
        <v>44042</v>
      </c>
      <c r="B5111" s="1" t="s">
        <v>41</v>
      </c>
      <c r="C5111" s="2">
        <v>37.99</v>
      </c>
      <c r="D5111" s="5" t="str">
        <f t="shared" si="79"/>
        <v/>
      </c>
      <c r="E5111" t="s">
        <v>396</v>
      </c>
    </row>
    <row r="5112" spans="1:5" outlineLevel="2" x14ac:dyDescent="0.2">
      <c r="A5112" s="29">
        <v>44042</v>
      </c>
      <c r="B5112" s="1" t="s">
        <v>41</v>
      </c>
      <c r="C5112" s="2">
        <v>69.260000000000005</v>
      </c>
      <c r="D5112" s="5" t="str">
        <f t="shared" si="79"/>
        <v/>
      </c>
      <c r="E5112" t="s">
        <v>65</v>
      </c>
    </row>
    <row r="5113" spans="1:5" outlineLevel="2" x14ac:dyDescent="0.2">
      <c r="A5113" s="29">
        <v>44042</v>
      </c>
      <c r="B5113" s="1" t="s">
        <v>41</v>
      </c>
      <c r="C5113" s="2">
        <v>83.2</v>
      </c>
      <c r="D5113" s="5" t="str">
        <f t="shared" si="79"/>
        <v/>
      </c>
      <c r="E5113" t="s">
        <v>67</v>
      </c>
    </row>
    <row r="5114" spans="1:5" outlineLevel="2" x14ac:dyDescent="0.2">
      <c r="A5114" s="29">
        <v>44042</v>
      </c>
      <c r="B5114" s="1" t="s">
        <v>41</v>
      </c>
      <c r="C5114" s="2">
        <v>27.94</v>
      </c>
      <c r="D5114" s="5" t="str">
        <f t="shared" si="79"/>
        <v/>
      </c>
      <c r="E5114" t="s">
        <v>67</v>
      </c>
    </row>
    <row r="5115" spans="1:5" outlineLevel="2" x14ac:dyDescent="0.2">
      <c r="A5115" s="29">
        <v>44042</v>
      </c>
      <c r="B5115" s="1" t="s">
        <v>41</v>
      </c>
      <c r="C5115" s="2">
        <v>23.74</v>
      </c>
      <c r="D5115" s="5" t="str">
        <f t="shared" si="79"/>
        <v/>
      </c>
      <c r="E5115" t="s">
        <v>67</v>
      </c>
    </row>
    <row r="5116" spans="1:5" outlineLevel="2" x14ac:dyDescent="0.2">
      <c r="A5116" s="29">
        <v>44042</v>
      </c>
      <c r="B5116" s="1" t="s">
        <v>41</v>
      </c>
      <c r="C5116" s="2">
        <v>20.239999999999998</v>
      </c>
      <c r="D5116" s="5" t="str">
        <f t="shared" si="79"/>
        <v/>
      </c>
      <c r="E5116" t="s">
        <v>67</v>
      </c>
    </row>
    <row r="5117" spans="1:5" outlineLevel="2" x14ac:dyDescent="0.2">
      <c r="A5117" s="29">
        <v>44042</v>
      </c>
      <c r="B5117" s="1" t="s">
        <v>41</v>
      </c>
      <c r="C5117" s="2">
        <v>83.53</v>
      </c>
      <c r="D5117" s="5" t="str">
        <f t="shared" si="79"/>
        <v/>
      </c>
      <c r="E5117" t="s">
        <v>67</v>
      </c>
    </row>
    <row r="5118" spans="1:5" ht="15.75" outlineLevel="1" x14ac:dyDescent="0.25">
      <c r="A5118" s="25">
        <f>A5117</f>
        <v>44042</v>
      </c>
      <c r="B5118" s="26" t="str">
        <f>B5117</f>
        <v>LOWE'S</v>
      </c>
      <c r="C5118" s="24">
        <f>SUBTOTAL(9,C5110:C5117)</f>
        <v>445.9</v>
      </c>
      <c r="D5118" s="24" t="s">
        <v>1012</v>
      </c>
    </row>
    <row r="5119" spans="1:5" outlineLevel="2" x14ac:dyDescent="0.2">
      <c r="A5119" s="29">
        <v>44042</v>
      </c>
      <c r="B5119" s="1" t="s">
        <v>711</v>
      </c>
      <c r="C5119" s="2">
        <v>322.60000000000002</v>
      </c>
      <c r="D5119" s="5" t="str">
        <f t="shared" si="79"/>
        <v/>
      </c>
      <c r="E5119" t="s">
        <v>71</v>
      </c>
    </row>
    <row r="5120" spans="1:5" ht="15.75" outlineLevel="1" x14ac:dyDescent="0.25">
      <c r="A5120" s="25">
        <f>A5119</f>
        <v>44042</v>
      </c>
      <c r="B5120" s="26" t="str">
        <f>B5119</f>
        <v>LSS DIGITAL</v>
      </c>
      <c r="C5120" s="24">
        <f>SUBTOTAL(9,C5119:C5119)</f>
        <v>322.60000000000002</v>
      </c>
      <c r="D5120" s="24" t="s">
        <v>1012</v>
      </c>
    </row>
    <row r="5121" spans="1:5" outlineLevel="2" x14ac:dyDescent="0.2">
      <c r="A5121" s="29">
        <v>44042</v>
      </c>
      <c r="B5121" s="1" t="s">
        <v>15</v>
      </c>
      <c r="C5121" s="2">
        <v>32.93</v>
      </c>
      <c r="D5121" s="5" t="str">
        <f t="shared" si="79"/>
        <v/>
      </c>
      <c r="E5121" t="s">
        <v>66</v>
      </c>
    </row>
    <row r="5122" spans="1:5" outlineLevel="2" x14ac:dyDescent="0.2">
      <c r="A5122" s="29">
        <v>44042</v>
      </c>
      <c r="B5122" s="1" t="s">
        <v>15</v>
      </c>
      <c r="C5122" s="2">
        <v>484.59</v>
      </c>
      <c r="D5122" s="5" t="str">
        <f t="shared" si="79"/>
        <v/>
      </c>
      <c r="E5122" t="s">
        <v>66</v>
      </c>
    </row>
    <row r="5123" spans="1:5" outlineLevel="2" x14ac:dyDescent="0.2">
      <c r="A5123" s="29">
        <v>44042</v>
      </c>
      <c r="B5123" s="1" t="s">
        <v>15</v>
      </c>
      <c r="C5123" s="2">
        <v>86.49</v>
      </c>
      <c r="D5123" s="5" t="str">
        <f t="shared" si="79"/>
        <v/>
      </c>
      <c r="E5123" t="s">
        <v>66</v>
      </c>
    </row>
    <row r="5124" spans="1:5" outlineLevel="2" x14ac:dyDescent="0.2">
      <c r="A5124" s="29">
        <v>44042</v>
      </c>
      <c r="B5124" s="1" t="s">
        <v>15</v>
      </c>
      <c r="C5124" s="2">
        <v>451.46</v>
      </c>
      <c r="D5124" s="5" t="str">
        <f t="shared" si="79"/>
        <v/>
      </c>
      <c r="E5124" t="s">
        <v>66</v>
      </c>
    </row>
    <row r="5125" spans="1:5" ht="15.75" outlineLevel="1" x14ac:dyDescent="0.25">
      <c r="A5125" s="25">
        <f>A5124</f>
        <v>44042</v>
      </c>
      <c r="B5125" s="26" t="str">
        <f>B5124</f>
        <v>MACKIN EDUCATIONAL RES</v>
      </c>
      <c r="C5125" s="24">
        <f>SUBTOTAL(9,C5121:C5124)</f>
        <v>1055.47</v>
      </c>
      <c r="D5125" s="24" t="s">
        <v>1012</v>
      </c>
    </row>
    <row r="5126" spans="1:5" outlineLevel="2" x14ac:dyDescent="0.2">
      <c r="A5126" s="29">
        <v>44042</v>
      </c>
      <c r="B5126" s="1" t="s">
        <v>917</v>
      </c>
      <c r="C5126" s="2">
        <v>8118.12</v>
      </c>
      <c r="D5126" s="5" t="str">
        <f t="shared" si="79"/>
        <v/>
      </c>
      <c r="E5126" t="s">
        <v>186</v>
      </c>
    </row>
    <row r="5127" spans="1:5" ht="15.75" outlineLevel="1" x14ac:dyDescent="0.25">
      <c r="A5127" s="25">
        <f>A5126</f>
        <v>44042</v>
      </c>
      <c r="B5127" s="26" t="str">
        <f>B5126</f>
        <v>MAKER MAVEN</v>
      </c>
      <c r="C5127" s="24">
        <f>SUBTOTAL(9,C5126:C5126)</f>
        <v>8118.12</v>
      </c>
      <c r="D5127" s="24" t="s">
        <v>1012</v>
      </c>
    </row>
    <row r="5128" spans="1:5" outlineLevel="2" x14ac:dyDescent="0.2">
      <c r="A5128" s="29">
        <v>44042</v>
      </c>
      <c r="B5128" s="1" t="s">
        <v>348</v>
      </c>
      <c r="C5128" s="2">
        <v>5499</v>
      </c>
      <c r="D5128" s="5" t="str">
        <f t="shared" ref="D5128:D5190" si="80">IF(E5128="","TOTAL","")</f>
        <v/>
      </c>
      <c r="E5128" t="s">
        <v>186</v>
      </c>
    </row>
    <row r="5129" spans="1:5" ht="15.75" outlineLevel="1" x14ac:dyDescent="0.25">
      <c r="A5129" s="25">
        <f>A5128</f>
        <v>44042</v>
      </c>
      <c r="B5129" s="26" t="str">
        <f>B5128</f>
        <v>THE MARKERBOARD PEOPLE</v>
      </c>
      <c r="C5129" s="24">
        <f>SUBTOTAL(9,C5128:C5128)</f>
        <v>5499</v>
      </c>
      <c r="D5129" s="24" t="s">
        <v>1012</v>
      </c>
    </row>
    <row r="5130" spans="1:5" outlineLevel="2" x14ac:dyDescent="0.2">
      <c r="A5130" s="29">
        <v>44042</v>
      </c>
      <c r="B5130" s="1" t="s">
        <v>918</v>
      </c>
      <c r="C5130" s="2">
        <v>350</v>
      </c>
      <c r="D5130" s="5" t="str">
        <f t="shared" si="80"/>
        <v/>
      </c>
      <c r="E5130" t="s">
        <v>63</v>
      </c>
    </row>
    <row r="5131" spans="1:5" ht="15.75" outlineLevel="1" x14ac:dyDescent="0.25">
      <c r="A5131" s="25">
        <f>A5130</f>
        <v>44042</v>
      </c>
      <c r="B5131" s="26" t="str">
        <f>B5130</f>
        <v>AMANDA MASK</v>
      </c>
      <c r="C5131" s="24">
        <f>SUBTOTAL(9,C5130:C5130)</f>
        <v>350</v>
      </c>
      <c r="D5131" s="24" t="s">
        <v>1012</v>
      </c>
    </row>
    <row r="5132" spans="1:5" outlineLevel="2" x14ac:dyDescent="0.2">
      <c r="A5132" s="29">
        <v>44042</v>
      </c>
      <c r="B5132" s="1" t="s">
        <v>557</v>
      </c>
      <c r="C5132" s="2">
        <v>332.4</v>
      </c>
      <c r="D5132" s="5" t="str">
        <f t="shared" si="80"/>
        <v/>
      </c>
      <c r="E5132" t="s">
        <v>85</v>
      </c>
    </row>
    <row r="5133" spans="1:5" outlineLevel="2" x14ac:dyDescent="0.2">
      <c r="A5133" s="29">
        <v>44042</v>
      </c>
      <c r="B5133" s="1" t="s">
        <v>557</v>
      </c>
      <c r="C5133" s="2">
        <v>100.05</v>
      </c>
      <c r="D5133" s="5" t="str">
        <f t="shared" si="80"/>
        <v/>
      </c>
      <c r="E5133" t="s">
        <v>85</v>
      </c>
    </row>
    <row r="5134" spans="1:5" outlineLevel="2" x14ac:dyDescent="0.2">
      <c r="A5134" s="29">
        <v>44042</v>
      </c>
      <c r="B5134" s="1" t="s">
        <v>557</v>
      </c>
      <c r="C5134" s="2">
        <v>28.3</v>
      </c>
      <c r="D5134" s="5" t="str">
        <f t="shared" si="80"/>
        <v/>
      </c>
      <c r="E5134" t="s">
        <v>85</v>
      </c>
    </row>
    <row r="5135" spans="1:5" outlineLevel="2" x14ac:dyDescent="0.2">
      <c r="A5135" s="29">
        <v>44042</v>
      </c>
      <c r="B5135" s="1" t="s">
        <v>557</v>
      </c>
      <c r="C5135" s="2">
        <v>270.43</v>
      </c>
      <c r="D5135" s="5" t="str">
        <f t="shared" si="80"/>
        <v/>
      </c>
      <c r="E5135" t="s">
        <v>85</v>
      </c>
    </row>
    <row r="5136" spans="1:5" outlineLevel="2" x14ac:dyDescent="0.2">
      <c r="A5136" s="29">
        <v>44042</v>
      </c>
      <c r="B5136" s="1" t="s">
        <v>557</v>
      </c>
      <c r="C5136" s="2">
        <v>235.84</v>
      </c>
      <c r="D5136" s="5" t="str">
        <f t="shared" si="80"/>
        <v/>
      </c>
      <c r="E5136" t="s">
        <v>85</v>
      </c>
    </row>
    <row r="5137" spans="1:5" outlineLevel="2" x14ac:dyDescent="0.2">
      <c r="A5137" s="29">
        <v>44042</v>
      </c>
      <c r="B5137" s="1" t="s">
        <v>557</v>
      </c>
      <c r="C5137" s="2">
        <v>4122.37</v>
      </c>
      <c r="D5137" s="5" t="str">
        <f t="shared" si="80"/>
        <v/>
      </c>
      <c r="E5137" t="s">
        <v>85</v>
      </c>
    </row>
    <row r="5138" spans="1:5" outlineLevel="2" x14ac:dyDescent="0.2">
      <c r="A5138" s="29">
        <v>44042</v>
      </c>
      <c r="B5138" s="1" t="s">
        <v>557</v>
      </c>
      <c r="C5138" s="2">
        <v>5290.86</v>
      </c>
      <c r="D5138" s="5" t="str">
        <f t="shared" si="80"/>
        <v/>
      </c>
      <c r="E5138" t="s">
        <v>85</v>
      </c>
    </row>
    <row r="5139" spans="1:5" ht="15.75" outlineLevel="1" x14ac:dyDescent="0.25">
      <c r="A5139" s="25">
        <f>A5138</f>
        <v>44042</v>
      </c>
      <c r="B5139" s="26" t="str">
        <f>B5138</f>
        <v>MASON CREEK U D</v>
      </c>
      <c r="C5139" s="24">
        <f>SUBTOTAL(9,C5132:C5138)</f>
        <v>10380.25</v>
      </c>
      <c r="D5139" s="24" t="s">
        <v>1012</v>
      </c>
    </row>
    <row r="5140" spans="1:5" outlineLevel="2" x14ac:dyDescent="0.2">
      <c r="A5140" s="29">
        <v>44042</v>
      </c>
      <c r="B5140" s="1" t="s">
        <v>919</v>
      </c>
      <c r="C5140" s="2">
        <v>220</v>
      </c>
      <c r="D5140" s="5" t="str">
        <f t="shared" si="80"/>
        <v/>
      </c>
      <c r="E5140" t="s">
        <v>65</v>
      </c>
    </row>
    <row r="5141" spans="1:5" ht="15.75" outlineLevel="1" x14ac:dyDescent="0.25">
      <c r="A5141" s="25">
        <f>A5140</f>
        <v>44042</v>
      </c>
      <c r="B5141" s="26" t="str">
        <f>B5140</f>
        <v>MATH WARM-UPS.COM</v>
      </c>
      <c r="C5141" s="24">
        <f>SUBTOTAL(9,C5140:C5140)</f>
        <v>220</v>
      </c>
      <c r="D5141" s="24" t="s">
        <v>1012</v>
      </c>
    </row>
    <row r="5142" spans="1:5" outlineLevel="2" x14ac:dyDescent="0.2">
      <c r="A5142" s="29">
        <v>44042</v>
      </c>
      <c r="B5142" s="1" t="s">
        <v>715</v>
      </c>
      <c r="C5142" s="2">
        <v>32139.9</v>
      </c>
      <c r="D5142" s="5" t="str">
        <f t="shared" si="80"/>
        <v/>
      </c>
      <c r="E5142" t="s">
        <v>78</v>
      </c>
    </row>
    <row r="5143" spans="1:5" outlineLevel="2" x14ac:dyDescent="0.2">
      <c r="A5143" s="29">
        <v>44042</v>
      </c>
      <c r="B5143" s="1" t="s">
        <v>715</v>
      </c>
      <c r="C5143" s="2">
        <v>6079.5</v>
      </c>
      <c r="D5143" s="5" t="str">
        <f t="shared" si="80"/>
        <v/>
      </c>
      <c r="E5143" t="s">
        <v>394</v>
      </c>
    </row>
    <row r="5144" spans="1:5" ht="15.75" outlineLevel="1" x14ac:dyDescent="0.25">
      <c r="A5144" s="25">
        <f>A5143</f>
        <v>44042</v>
      </c>
      <c r="B5144" s="26" t="str">
        <f>B5143</f>
        <v>MCGRAW-HILL SCHOOL EDUCATION HOLDIN</v>
      </c>
      <c r="C5144" s="24">
        <f>SUBTOTAL(9,C5142:C5143)</f>
        <v>38219.4</v>
      </c>
      <c r="D5144" s="24" t="s">
        <v>1012</v>
      </c>
    </row>
    <row r="5145" spans="1:5" outlineLevel="2" x14ac:dyDescent="0.2">
      <c r="A5145" s="29">
        <v>44042</v>
      </c>
      <c r="B5145" s="1" t="s">
        <v>920</v>
      </c>
      <c r="C5145" s="2">
        <v>1000</v>
      </c>
      <c r="D5145" s="5" t="str">
        <f t="shared" si="80"/>
        <v/>
      </c>
      <c r="E5145" t="s">
        <v>79</v>
      </c>
    </row>
    <row r="5146" spans="1:5" ht="15.75" outlineLevel="1" x14ac:dyDescent="0.25">
      <c r="A5146" s="25">
        <f>A5145</f>
        <v>44042</v>
      </c>
      <c r="B5146" s="26" t="str">
        <f>B5145</f>
        <v>MCNEESE STATE UNIVERSITY</v>
      </c>
      <c r="C5146" s="24">
        <f>SUBTOTAL(9,C5145:C5145)</f>
        <v>1000</v>
      </c>
      <c r="D5146" s="24" t="s">
        <v>1012</v>
      </c>
    </row>
    <row r="5147" spans="1:5" outlineLevel="2" x14ac:dyDescent="0.2">
      <c r="A5147" s="29">
        <v>44042</v>
      </c>
      <c r="B5147" s="1" t="s">
        <v>161</v>
      </c>
      <c r="C5147" s="2">
        <v>2245.34</v>
      </c>
      <c r="D5147" s="5" t="str">
        <f t="shared" si="80"/>
        <v/>
      </c>
      <c r="E5147" t="s">
        <v>186</v>
      </c>
    </row>
    <row r="5148" spans="1:5" ht="15.75" outlineLevel="1" x14ac:dyDescent="0.25">
      <c r="A5148" s="25">
        <f>A5147</f>
        <v>44042</v>
      </c>
      <c r="B5148" s="26" t="str">
        <f>B5147</f>
        <v>MEDCO SUPPLY COMPANY</v>
      </c>
      <c r="C5148" s="24">
        <f>SUBTOTAL(9,C5147:C5147)</f>
        <v>2245.34</v>
      </c>
      <c r="D5148" s="24" t="s">
        <v>1012</v>
      </c>
    </row>
    <row r="5149" spans="1:5" outlineLevel="2" x14ac:dyDescent="0.2">
      <c r="A5149" s="29">
        <v>44042</v>
      </c>
      <c r="B5149" s="1" t="s">
        <v>921</v>
      </c>
      <c r="C5149" s="2">
        <v>396</v>
      </c>
      <c r="D5149" s="5" t="str">
        <f t="shared" si="80"/>
        <v/>
      </c>
      <c r="E5149" t="s">
        <v>393</v>
      </c>
    </row>
    <row r="5150" spans="1:5" ht="15.75" outlineLevel="1" x14ac:dyDescent="0.25">
      <c r="A5150" s="25">
        <f>A5149</f>
        <v>44042</v>
      </c>
      <c r="B5150" s="26" t="str">
        <f>B5149</f>
        <v>MEDICALESHOP INC</v>
      </c>
      <c r="C5150" s="24">
        <f>SUBTOTAL(9,C5149:C5149)</f>
        <v>396</v>
      </c>
      <c r="D5150" s="24" t="s">
        <v>1012</v>
      </c>
    </row>
    <row r="5151" spans="1:5" outlineLevel="2" x14ac:dyDescent="0.2">
      <c r="A5151" s="29">
        <v>44042</v>
      </c>
      <c r="B5151" s="1" t="s">
        <v>448</v>
      </c>
      <c r="C5151" s="2">
        <v>1711.71</v>
      </c>
      <c r="D5151" s="5" t="str">
        <f t="shared" si="80"/>
        <v/>
      </c>
      <c r="E5151" t="s">
        <v>66</v>
      </c>
    </row>
    <row r="5152" spans="1:5" ht="15.75" outlineLevel="1" x14ac:dyDescent="0.25">
      <c r="A5152" s="25">
        <f>A5151</f>
        <v>44042</v>
      </c>
      <c r="B5152" s="26" t="str">
        <f>B5151</f>
        <v>MENTORING MINDS LP</v>
      </c>
      <c r="C5152" s="24">
        <f>SUBTOTAL(9,C5151:C5151)</f>
        <v>1711.71</v>
      </c>
      <c r="D5152" s="24" t="s">
        <v>1012</v>
      </c>
    </row>
    <row r="5153" spans="1:5" outlineLevel="2" x14ac:dyDescent="0.2">
      <c r="A5153" s="29">
        <v>44042</v>
      </c>
      <c r="B5153" s="1" t="s">
        <v>922</v>
      </c>
      <c r="C5153" s="2">
        <v>3414.96</v>
      </c>
      <c r="D5153" s="5" t="str">
        <f t="shared" si="80"/>
        <v/>
      </c>
      <c r="E5153" t="s">
        <v>80</v>
      </c>
    </row>
    <row r="5154" spans="1:5" ht="15.75" outlineLevel="1" x14ac:dyDescent="0.25">
      <c r="A5154" s="25">
        <f>A5153</f>
        <v>44042</v>
      </c>
      <c r="B5154" s="26" t="str">
        <f>B5153</f>
        <v>MOHAWK FACTORING LLC</v>
      </c>
      <c r="C5154" s="24">
        <f>SUBTOTAL(9,C5153:C5153)</f>
        <v>3414.96</v>
      </c>
      <c r="D5154" s="24" t="s">
        <v>1012</v>
      </c>
    </row>
    <row r="5155" spans="1:5" outlineLevel="2" x14ac:dyDescent="0.2">
      <c r="A5155" s="29">
        <v>44042</v>
      </c>
      <c r="B5155" s="1" t="s">
        <v>193</v>
      </c>
      <c r="C5155" s="2">
        <v>2092.96</v>
      </c>
      <c r="D5155" s="5" t="str">
        <f t="shared" si="80"/>
        <v/>
      </c>
      <c r="E5155" t="s">
        <v>67</v>
      </c>
    </row>
    <row r="5156" spans="1:5" outlineLevel="2" x14ac:dyDescent="0.2">
      <c r="A5156" s="29">
        <v>44042</v>
      </c>
      <c r="B5156" s="1" t="s">
        <v>193</v>
      </c>
      <c r="C5156" s="2">
        <v>2751.68</v>
      </c>
      <c r="D5156" s="5" t="str">
        <f t="shared" si="80"/>
        <v/>
      </c>
      <c r="E5156" t="s">
        <v>67</v>
      </c>
    </row>
    <row r="5157" spans="1:5" outlineLevel="2" x14ac:dyDescent="0.2">
      <c r="A5157" s="29">
        <v>44042</v>
      </c>
      <c r="B5157" s="1" t="s">
        <v>193</v>
      </c>
      <c r="C5157" s="2">
        <v>78.61</v>
      </c>
      <c r="D5157" s="5" t="str">
        <f t="shared" si="80"/>
        <v/>
      </c>
      <c r="E5157" t="s">
        <v>67</v>
      </c>
    </row>
    <row r="5158" spans="1:5" outlineLevel="2" x14ac:dyDescent="0.2">
      <c r="A5158" s="29">
        <v>44042</v>
      </c>
      <c r="B5158" s="1" t="s">
        <v>193</v>
      </c>
      <c r="C5158" s="2">
        <v>2155.88</v>
      </c>
      <c r="D5158" s="5" t="str">
        <f t="shared" si="80"/>
        <v/>
      </c>
      <c r="E5158" t="s">
        <v>67</v>
      </c>
    </row>
    <row r="5159" spans="1:5" outlineLevel="2" x14ac:dyDescent="0.2">
      <c r="A5159" s="29">
        <v>44042</v>
      </c>
      <c r="B5159" s="1" t="s">
        <v>193</v>
      </c>
      <c r="C5159" s="2">
        <v>2437.7399999999998</v>
      </c>
      <c r="D5159" s="5" t="str">
        <f t="shared" si="80"/>
        <v/>
      </c>
      <c r="E5159" t="s">
        <v>67</v>
      </c>
    </row>
    <row r="5160" spans="1:5" outlineLevel="2" x14ac:dyDescent="0.2">
      <c r="A5160" s="29">
        <v>44042</v>
      </c>
      <c r="B5160" s="1" t="s">
        <v>193</v>
      </c>
      <c r="C5160" s="2">
        <v>87.86</v>
      </c>
      <c r="D5160" s="5" t="str">
        <f t="shared" si="80"/>
        <v/>
      </c>
      <c r="E5160" t="s">
        <v>67</v>
      </c>
    </row>
    <row r="5161" spans="1:5" outlineLevel="2" x14ac:dyDescent="0.2">
      <c r="A5161" s="29">
        <v>44042</v>
      </c>
      <c r="B5161" s="1" t="s">
        <v>193</v>
      </c>
      <c r="C5161" s="2">
        <v>1413.05</v>
      </c>
      <c r="D5161" s="5" t="str">
        <f t="shared" si="80"/>
        <v/>
      </c>
      <c r="E5161" t="s">
        <v>67</v>
      </c>
    </row>
    <row r="5162" spans="1:5" outlineLevel="2" x14ac:dyDescent="0.2">
      <c r="A5162" s="29">
        <v>44042</v>
      </c>
      <c r="B5162" s="1" t="s">
        <v>193</v>
      </c>
      <c r="C5162" s="2">
        <v>1470.52</v>
      </c>
      <c r="D5162" s="5" t="str">
        <f t="shared" si="80"/>
        <v/>
      </c>
      <c r="E5162" t="s">
        <v>67</v>
      </c>
    </row>
    <row r="5163" spans="1:5" outlineLevel="2" x14ac:dyDescent="0.2">
      <c r="A5163" s="29">
        <v>44042</v>
      </c>
      <c r="B5163" s="1" t="s">
        <v>193</v>
      </c>
      <c r="C5163" s="2">
        <v>1373.04</v>
      </c>
      <c r="D5163" s="5" t="str">
        <f t="shared" si="80"/>
        <v/>
      </c>
      <c r="E5163" t="s">
        <v>67</v>
      </c>
    </row>
    <row r="5164" spans="1:5" outlineLevel="2" x14ac:dyDescent="0.2">
      <c r="A5164" s="29">
        <v>44042</v>
      </c>
      <c r="B5164" s="1" t="s">
        <v>193</v>
      </c>
      <c r="C5164" s="2">
        <v>8847.92</v>
      </c>
      <c r="D5164" s="5" t="str">
        <f t="shared" si="80"/>
        <v/>
      </c>
      <c r="E5164" t="s">
        <v>67</v>
      </c>
    </row>
    <row r="5165" spans="1:5" ht="15.75" outlineLevel="1" x14ac:dyDescent="0.25">
      <c r="A5165" s="25">
        <f>A5164</f>
        <v>44042</v>
      </c>
      <c r="B5165" s="26" t="str">
        <f>B5164</f>
        <v>MORRISON SUPPLY COMPANY LLC</v>
      </c>
      <c r="C5165" s="24">
        <f>SUBTOTAL(9,C5155:C5164)</f>
        <v>22709.260000000002</v>
      </c>
      <c r="D5165" s="24" t="s">
        <v>1012</v>
      </c>
    </row>
    <row r="5166" spans="1:5" outlineLevel="2" x14ac:dyDescent="0.2">
      <c r="A5166" s="29">
        <v>44042</v>
      </c>
      <c r="B5166" s="1" t="s">
        <v>480</v>
      </c>
      <c r="C5166" s="2">
        <v>89653.65</v>
      </c>
      <c r="D5166" s="5" t="str">
        <f t="shared" si="80"/>
        <v/>
      </c>
      <c r="E5166" t="s">
        <v>394</v>
      </c>
    </row>
    <row r="5167" spans="1:5" ht="15.75" outlineLevel="1" x14ac:dyDescent="0.25">
      <c r="A5167" s="25">
        <f>A5166</f>
        <v>44042</v>
      </c>
      <c r="B5167" s="26" t="str">
        <f>B5166</f>
        <v>MPS</v>
      </c>
      <c r="C5167" s="24">
        <f>SUBTOTAL(9,C5166:C5166)</f>
        <v>89653.65</v>
      </c>
      <c r="D5167" s="24" t="s">
        <v>1012</v>
      </c>
    </row>
    <row r="5168" spans="1:5" outlineLevel="2" x14ac:dyDescent="0.2">
      <c r="A5168" s="29">
        <v>44042</v>
      </c>
      <c r="B5168" s="1" t="s">
        <v>194</v>
      </c>
      <c r="C5168" s="2">
        <v>221.19</v>
      </c>
      <c r="D5168" s="5" t="str">
        <f t="shared" si="80"/>
        <v/>
      </c>
      <c r="E5168" t="s">
        <v>67</v>
      </c>
    </row>
    <row r="5169" spans="1:5" outlineLevel="2" x14ac:dyDescent="0.2">
      <c r="A5169" s="29">
        <v>44042</v>
      </c>
      <c r="B5169" s="1" t="s">
        <v>194</v>
      </c>
      <c r="C5169" s="2">
        <v>2259</v>
      </c>
      <c r="D5169" s="5" t="str">
        <f t="shared" si="80"/>
        <v/>
      </c>
      <c r="E5169" t="s">
        <v>76</v>
      </c>
    </row>
    <row r="5170" spans="1:5" ht="15.75" outlineLevel="1" x14ac:dyDescent="0.25">
      <c r="A5170" s="25">
        <f>A5169</f>
        <v>44042</v>
      </c>
      <c r="B5170" s="26" t="str">
        <f>B5169</f>
        <v>MSC INDUSTRIAL SUPPLY CO</v>
      </c>
      <c r="C5170" s="24">
        <f>SUBTOTAL(9,C5168:C5169)</f>
        <v>2480.19</v>
      </c>
      <c r="D5170" s="24" t="s">
        <v>1012</v>
      </c>
    </row>
    <row r="5171" spans="1:5" outlineLevel="2" x14ac:dyDescent="0.2">
      <c r="A5171" s="29">
        <v>44042</v>
      </c>
      <c r="B5171" s="1" t="s">
        <v>923</v>
      </c>
      <c r="C5171" s="2">
        <v>45.3</v>
      </c>
      <c r="D5171" s="5" t="str">
        <f t="shared" si="80"/>
        <v/>
      </c>
      <c r="E5171" t="s">
        <v>186</v>
      </c>
    </row>
    <row r="5172" spans="1:5" outlineLevel="2" x14ac:dyDescent="0.2">
      <c r="A5172" s="29">
        <v>44042</v>
      </c>
      <c r="B5172" s="1" t="s">
        <v>923</v>
      </c>
      <c r="C5172" s="2">
        <v>453</v>
      </c>
      <c r="D5172" s="5" t="str">
        <f t="shared" si="80"/>
        <v/>
      </c>
      <c r="E5172" t="s">
        <v>65</v>
      </c>
    </row>
    <row r="5173" spans="1:5" ht="15.75" outlineLevel="1" x14ac:dyDescent="0.25">
      <c r="A5173" s="25">
        <f>A5172</f>
        <v>44042</v>
      </c>
      <c r="B5173" s="26" t="str">
        <f>B5172</f>
        <v>MUSIC IS ELEMENTARY INC</v>
      </c>
      <c r="C5173" s="24">
        <f>SUBTOTAL(9,C5171:C5172)</f>
        <v>498.3</v>
      </c>
      <c r="D5173" s="24" t="s">
        <v>1012</v>
      </c>
    </row>
    <row r="5174" spans="1:5" outlineLevel="2" x14ac:dyDescent="0.2">
      <c r="A5174" s="29">
        <v>44042</v>
      </c>
      <c r="B5174" s="1" t="s">
        <v>366</v>
      </c>
      <c r="C5174" s="2">
        <v>218</v>
      </c>
      <c r="D5174" s="5" t="str">
        <f t="shared" si="80"/>
        <v/>
      </c>
      <c r="E5174" t="s">
        <v>69</v>
      </c>
    </row>
    <row r="5175" spans="1:5" ht="15.75" outlineLevel="1" x14ac:dyDescent="0.25">
      <c r="A5175" s="25">
        <f>A5174</f>
        <v>44042</v>
      </c>
      <c r="B5175" s="26" t="str">
        <f>B5174</f>
        <v>NATIONAL SCHOLASTIC PRESS ASSOC</v>
      </c>
      <c r="C5175" s="24">
        <f>SUBTOTAL(9,C5174:C5174)</f>
        <v>218</v>
      </c>
      <c r="D5175" s="24" t="s">
        <v>1012</v>
      </c>
    </row>
    <row r="5176" spans="1:5" outlineLevel="2" x14ac:dyDescent="0.2">
      <c r="A5176" s="29">
        <v>44042</v>
      </c>
      <c r="B5176" s="1" t="s">
        <v>32</v>
      </c>
      <c r="C5176" s="2">
        <v>283.66000000000003</v>
      </c>
      <c r="D5176" s="5" t="str">
        <f t="shared" si="80"/>
        <v/>
      </c>
      <c r="E5176" t="s">
        <v>65</v>
      </c>
    </row>
    <row r="5177" spans="1:5" outlineLevel="2" x14ac:dyDescent="0.2">
      <c r="A5177" s="29">
        <v>44042</v>
      </c>
      <c r="B5177" s="1" t="s">
        <v>32</v>
      </c>
      <c r="C5177" s="2">
        <v>10.67</v>
      </c>
      <c r="D5177" s="5" t="str">
        <f t="shared" si="80"/>
        <v/>
      </c>
      <c r="E5177" t="s">
        <v>65</v>
      </c>
    </row>
    <row r="5178" spans="1:5" ht="15.75" outlineLevel="1" x14ac:dyDescent="0.25">
      <c r="A5178" s="25">
        <f>A5177</f>
        <v>44042</v>
      </c>
      <c r="B5178" s="26" t="str">
        <f>B5177</f>
        <v>NASCO</v>
      </c>
      <c r="C5178" s="24">
        <f>SUBTOTAL(9,C5176:C5177)</f>
        <v>294.33000000000004</v>
      </c>
      <c r="D5178" s="24" t="s">
        <v>1012</v>
      </c>
    </row>
    <row r="5179" spans="1:5" outlineLevel="2" x14ac:dyDescent="0.2">
      <c r="A5179" s="29">
        <v>44042</v>
      </c>
      <c r="B5179" s="1" t="s">
        <v>308</v>
      </c>
      <c r="C5179" s="2">
        <v>250</v>
      </c>
      <c r="D5179" s="5" t="str">
        <f t="shared" si="80"/>
        <v/>
      </c>
      <c r="E5179" t="s">
        <v>69</v>
      </c>
    </row>
    <row r="5180" spans="1:5" ht="15.75" outlineLevel="1" x14ac:dyDescent="0.25">
      <c r="A5180" s="25">
        <f>A5179</f>
        <v>44042</v>
      </c>
      <c r="B5180" s="26" t="str">
        <f>B5179</f>
        <v>NASSP</v>
      </c>
      <c r="C5180" s="24">
        <f>SUBTOTAL(9,C5179:C5179)</f>
        <v>250</v>
      </c>
      <c r="D5180" s="24" t="s">
        <v>1012</v>
      </c>
    </row>
    <row r="5181" spans="1:5" outlineLevel="2" x14ac:dyDescent="0.2">
      <c r="A5181" s="29">
        <v>44042</v>
      </c>
      <c r="B5181" s="1" t="s">
        <v>308</v>
      </c>
      <c r="C5181" s="2">
        <v>250</v>
      </c>
      <c r="D5181" s="5" t="str">
        <f t="shared" si="80"/>
        <v/>
      </c>
      <c r="E5181" t="s">
        <v>69</v>
      </c>
    </row>
    <row r="5182" spans="1:5" ht="15.75" outlineLevel="1" x14ac:dyDescent="0.25">
      <c r="A5182" s="25">
        <f>A5181</f>
        <v>44042</v>
      </c>
      <c r="B5182" s="26" t="str">
        <f>B5181</f>
        <v>NASSP</v>
      </c>
      <c r="C5182" s="24">
        <f>SUBTOTAL(9,C5181:C5181)</f>
        <v>250</v>
      </c>
      <c r="D5182" s="24" t="s">
        <v>1012</v>
      </c>
    </row>
    <row r="5183" spans="1:5" outlineLevel="2" x14ac:dyDescent="0.2">
      <c r="A5183" s="29">
        <v>44042</v>
      </c>
      <c r="B5183" s="1" t="s">
        <v>924</v>
      </c>
      <c r="C5183" s="2">
        <v>874</v>
      </c>
      <c r="D5183" s="5" t="str">
        <f t="shared" si="80"/>
        <v/>
      </c>
      <c r="E5183" t="s">
        <v>66</v>
      </c>
    </row>
    <row r="5184" spans="1:5" ht="15.75" outlineLevel="1" x14ac:dyDescent="0.25">
      <c r="A5184" s="25">
        <f>A5183</f>
        <v>44042</v>
      </c>
      <c r="B5184" s="26" t="str">
        <f>B5183</f>
        <v>NATIONAL ACADEMIC QUIZ TOURNAMENTS</v>
      </c>
      <c r="C5184" s="24">
        <f>SUBTOTAL(9,C5183:C5183)</f>
        <v>874</v>
      </c>
      <c r="D5184" s="24" t="s">
        <v>1012</v>
      </c>
    </row>
    <row r="5185" spans="1:5" outlineLevel="2" x14ac:dyDescent="0.2">
      <c r="A5185" s="29">
        <v>44042</v>
      </c>
      <c r="B5185" s="1" t="s">
        <v>388</v>
      </c>
      <c r="C5185" s="2">
        <v>105</v>
      </c>
      <c r="D5185" s="5" t="str">
        <f t="shared" si="80"/>
        <v/>
      </c>
      <c r="E5185" t="s">
        <v>186</v>
      </c>
    </row>
    <row r="5186" spans="1:5" ht="15.75" outlineLevel="1" x14ac:dyDescent="0.25">
      <c r="A5186" s="25">
        <f>A5185</f>
        <v>44042</v>
      </c>
      <c r="B5186" s="26" t="str">
        <f>B5185</f>
        <v>NATL ASSOC SCHOOL PSYCHOLOGISTS</v>
      </c>
      <c r="C5186" s="24">
        <f>SUBTOTAL(9,C5185:C5185)</f>
        <v>105</v>
      </c>
      <c r="D5186" s="24" t="s">
        <v>1012</v>
      </c>
    </row>
    <row r="5187" spans="1:5" outlineLevel="2" x14ac:dyDescent="0.2">
      <c r="A5187" s="29">
        <v>44042</v>
      </c>
      <c r="B5187" s="1" t="s">
        <v>416</v>
      </c>
      <c r="C5187" s="2">
        <v>40.71</v>
      </c>
      <c r="D5187" s="5" t="str">
        <f t="shared" si="80"/>
        <v/>
      </c>
      <c r="E5187" t="s">
        <v>186</v>
      </c>
    </row>
    <row r="5188" spans="1:5" outlineLevel="2" x14ac:dyDescent="0.2">
      <c r="A5188" s="29">
        <v>44042</v>
      </c>
      <c r="B5188" s="1" t="s">
        <v>416</v>
      </c>
      <c r="C5188" s="2">
        <v>115.27</v>
      </c>
      <c r="D5188" s="5" t="str">
        <f t="shared" si="80"/>
        <v/>
      </c>
      <c r="E5188" t="s">
        <v>186</v>
      </c>
    </row>
    <row r="5189" spans="1:5" ht="15.75" outlineLevel="1" x14ac:dyDescent="0.25">
      <c r="A5189" s="25">
        <f>A5188</f>
        <v>44042</v>
      </c>
      <c r="B5189" s="26" t="str">
        <f>B5188</f>
        <v>NCTM</v>
      </c>
      <c r="C5189" s="24">
        <f>SUBTOTAL(9,C5187:C5188)</f>
        <v>155.97999999999999</v>
      </c>
      <c r="D5189" s="24" t="s">
        <v>1012</v>
      </c>
    </row>
    <row r="5190" spans="1:5" outlineLevel="2" x14ac:dyDescent="0.2">
      <c r="A5190" s="29">
        <v>44042</v>
      </c>
      <c r="B5190" s="1" t="s">
        <v>925</v>
      </c>
      <c r="C5190" s="2">
        <v>820.6</v>
      </c>
      <c r="D5190" s="5" t="str">
        <f t="shared" si="80"/>
        <v/>
      </c>
      <c r="E5190" t="s">
        <v>65</v>
      </c>
    </row>
    <row r="5191" spans="1:5" ht="15.75" outlineLevel="1" x14ac:dyDescent="0.25">
      <c r="A5191" s="25">
        <f>A5190</f>
        <v>44042</v>
      </c>
      <c r="B5191" s="26" t="str">
        <f>B5190</f>
        <v>NATIONAL FFA ORGANIZATION</v>
      </c>
      <c r="C5191" s="24">
        <f>SUBTOTAL(9,C5190:C5190)</f>
        <v>820.6</v>
      </c>
      <c r="D5191" s="24" t="s">
        <v>1012</v>
      </c>
    </row>
    <row r="5192" spans="1:5" outlineLevel="2" x14ac:dyDescent="0.2">
      <c r="A5192" s="29">
        <v>44042</v>
      </c>
      <c r="B5192" s="1" t="s">
        <v>259</v>
      </c>
      <c r="C5192" s="2">
        <v>2100</v>
      </c>
      <c r="D5192" s="5" t="str">
        <f t="shared" ref="D5192:D5255" si="81">IF(E5192="","TOTAL","")</f>
        <v/>
      </c>
      <c r="E5192" t="s">
        <v>78</v>
      </c>
    </row>
    <row r="5193" spans="1:5" outlineLevel="2" x14ac:dyDescent="0.2">
      <c r="A5193" s="29">
        <v>44042</v>
      </c>
      <c r="B5193" s="1" t="s">
        <v>259</v>
      </c>
      <c r="C5193" s="2">
        <v>16400</v>
      </c>
      <c r="D5193" s="5" t="str">
        <f t="shared" si="81"/>
        <v/>
      </c>
      <c r="E5193" t="s">
        <v>394</v>
      </c>
    </row>
    <row r="5194" spans="1:5" ht="15.75" outlineLevel="1" x14ac:dyDescent="0.25">
      <c r="A5194" s="25">
        <f>A5193</f>
        <v>44042</v>
      </c>
      <c r="B5194" s="26" t="str">
        <f>B5193</f>
        <v>CENGAGE LEARNING INC</v>
      </c>
      <c r="C5194" s="24">
        <f>SUBTOTAL(9,C5192:C5193)</f>
        <v>18500</v>
      </c>
      <c r="D5194" s="24" t="s">
        <v>1012</v>
      </c>
    </row>
    <row r="5195" spans="1:5" outlineLevel="2" x14ac:dyDescent="0.2">
      <c r="A5195" s="29">
        <v>44042</v>
      </c>
      <c r="B5195" s="1" t="s">
        <v>154</v>
      </c>
      <c r="C5195" s="2">
        <v>10800</v>
      </c>
      <c r="D5195" s="5" t="str">
        <f t="shared" si="81"/>
        <v/>
      </c>
      <c r="E5195" t="s">
        <v>186</v>
      </c>
    </row>
    <row r="5196" spans="1:5" ht="15.75" outlineLevel="1" x14ac:dyDescent="0.25">
      <c r="A5196" s="25">
        <f>A5195</f>
        <v>44042</v>
      </c>
      <c r="B5196" s="26" t="str">
        <f>B5195</f>
        <v>NETSYNC NETWORK SOLUTIONS</v>
      </c>
      <c r="C5196" s="24">
        <f>SUBTOTAL(9,C5195:C5195)</f>
        <v>10800</v>
      </c>
      <c r="D5196" s="24" t="s">
        <v>1012</v>
      </c>
    </row>
    <row r="5197" spans="1:5" outlineLevel="2" x14ac:dyDescent="0.2">
      <c r="A5197" s="29">
        <v>44042</v>
      </c>
      <c r="B5197" s="1" t="s">
        <v>218</v>
      </c>
      <c r="C5197" s="2">
        <v>16</v>
      </c>
      <c r="D5197" s="5" t="str">
        <f t="shared" si="81"/>
        <v/>
      </c>
      <c r="E5197" t="s">
        <v>85</v>
      </c>
    </row>
    <row r="5198" spans="1:5" outlineLevel="2" x14ac:dyDescent="0.2">
      <c r="A5198" s="29">
        <v>44042</v>
      </c>
      <c r="B5198" s="1" t="s">
        <v>218</v>
      </c>
      <c r="C5198" s="2">
        <v>220.84</v>
      </c>
      <c r="D5198" s="5" t="str">
        <f t="shared" si="81"/>
        <v/>
      </c>
      <c r="E5198" t="s">
        <v>85</v>
      </c>
    </row>
    <row r="5199" spans="1:5" ht="15.75" outlineLevel="1" x14ac:dyDescent="0.25">
      <c r="A5199" s="25">
        <f>A5198</f>
        <v>44042</v>
      </c>
      <c r="B5199" s="26" t="str">
        <f>B5198</f>
        <v>NOTTINGHAM COUNTRY MUD</v>
      </c>
      <c r="C5199" s="24">
        <f>SUBTOTAL(9,C5197:C5198)</f>
        <v>236.84</v>
      </c>
      <c r="D5199" s="24" t="s">
        <v>1012</v>
      </c>
    </row>
    <row r="5200" spans="1:5" outlineLevel="2" x14ac:dyDescent="0.2">
      <c r="A5200" s="29">
        <v>44042</v>
      </c>
      <c r="B5200" s="1" t="s">
        <v>49</v>
      </c>
      <c r="C5200" s="2">
        <v>80.099999999999994</v>
      </c>
      <c r="D5200" s="5" t="str">
        <f t="shared" si="81"/>
        <v/>
      </c>
      <c r="E5200" t="s">
        <v>65</v>
      </c>
    </row>
    <row r="5201" spans="1:5" outlineLevel="2" x14ac:dyDescent="0.2">
      <c r="A5201" s="29">
        <v>44042</v>
      </c>
      <c r="B5201" s="1" t="s">
        <v>49</v>
      </c>
      <c r="C5201" s="2">
        <v>35.25</v>
      </c>
      <c r="D5201" s="5" t="str">
        <f t="shared" si="81"/>
        <v/>
      </c>
      <c r="E5201" t="s">
        <v>65</v>
      </c>
    </row>
    <row r="5202" spans="1:5" outlineLevel="2" x14ac:dyDescent="0.2">
      <c r="A5202" s="29">
        <v>44042</v>
      </c>
      <c r="B5202" s="1" t="s">
        <v>49</v>
      </c>
      <c r="C5202" s="2">
        <v>890</v>
      </c>
      <c r="D5202" s="5" t="str">
        <f t="shared" si="81"/>
        <v/>
      </c>
      <c r="E5202" t="s">
        <v>65</v>
      </c>
    </row>
    <row r="5203" spans="1:5" outlineLevel="2" x14ac:dyDescent="0.2">
      <c r="A5203" s="29">
        <v>44042</v>
      </c>
      <c r="B5203" s="1" t="s">
        <v>49</v>
      </c>
      <c r="C5203" s="2">
        <v>93.97</v>
      </c>
      <c r="D5203" s="5" t="str">
        <f t="shared" si="81"/>
        <v/>
      </c>
      <c r="E5203" t="s">
        <v>65</v>
      </c>
    </row>
    <row r="5204" spans="1:5" outlineLevel="2" x14ac:dyDescent="0.2">
      <c r="A5204" s="29">
        <v>44042</v>
      </c>
      <c r="B5204" s="1" t="s">
        <v>49</v>
      </c>
      <c r="C5204" s="2">
        <v>26.32</v>
      </c>
      <c r="D5204" s="5" t="str">
        <f t="shared" si="81"/>
        <v/>
      </c>
      <c r="E5204" t="s">
        <v>65</v>
      </c>
    </row>
    <row r="5205" spans="1:5" outlineLevel="2" x14ac:dyDescent="0.2">
      <c r="A5205" s="29">
        <v>44042</v>
      </c>
      <c r="B5205" s="1" t="s">
        <v>49</v>
      </c>
      <c r="C5205" s="2">
        <v>1029.7</v>
      </c>
      <c r="D5205" s="5" t="str">
        <f t="shared" si="81"/>
        <v/>
      </c>
      <c r="E5205" t="s">
        <v>65</v>
      </c>
    </row>
    <row r="5206" spans="1:5" outlineLevel="2" x14ac:dyDescent="0.2">
      <c r="A5206" s="29">
        <v>44042</v>
      </c>
      <c r="B5206" s="1" t="s">
        <v>49</v>
      </c>
      <c r="C5206" s="2">
        <v>30.98</v>
      </c>
      <c r="D5206" s="5" t="str">
        <f t="shared" si="81"/>
        <v/>
      </c>
      <c r="E5206" t="s">
        <v>65</v>
      </c>
    </row>
    <row r="5207" spans="1:5" outlineLevel="2" x14ac:dyDescent="0.2">
      <c r="A5207" s="29">
        <v>44042</v>
      </c>
      <c r="B5207" s="1" t="s">
        <v>49</v>
      </c>
      <c r="C5207" s="2">
        <v>34.950000000000003</v>
      </c>
      <c r="D5207" s="5" t="str">
        <f t="shared" si="81"/>
        <v/>
      </c>
      <c r="E5207" t="s">
        <v>65</v>
      </c>
    </row>
    <row r="5208" spans="1:5" outlineLevel="2" x14ac:dyDescent="0.2">
      <c r="A5208" s="29">
        <v>44042</v>
      </c>
      <c r="B5208" s="1" t="s">
        <v>49</v>
      </c>
      <c r="C5208" s="2">
        <v>34.369999999999997</v>
      </c>
      <c r="D5208" s="5" t="str">
        <f t="shared" si="81"/>
        <v/>
      </c>
      <c r="E5208" t="s">
        <v>65</v>
      </c>
    </row>
    <row r="5209" spans="1:5" outlineLevel="2" x14ac:dyDescent="0.2">
      <c r="A5209" s="29">
        <v>44042</v>
      </c>
      <c r="B5209" s="1" t="s">
        <v>49</v>
      </c>
      <c r="C5209" s="2">
        <v>22.25</v>
      </c>
      <c r="D5209" s="5" t="str">
        <f t="shared" si="81"/>
        <v/>
      </c>
      <c r="E5209" t="s">
        <v>65</v>
      </c>
    </row>
    <row r="5210" spans="1:5" outlineLevel="2" x14ac:dyDescent="0.2">
      <c r="A5210" s="29">
        <v>44042</v>
      </c>
      <c r="B5210" s="1" t="s">
        <v>49</v>
      </c>
      <c r="C5210" s="2">
        <v>22.25</v>
      </c>
      <c r="D5210" s="5" t="str">
        <f t="shared" si="81"/>
        <v/>
      </c>
      <c r="E5210" t="s">
        <v>65</v>
      </c>
    </row>
    <row r="5211" spans="1:5" outlineLevel="2" x14ac:dyDescent="0.2">
      <c r="A5211" s="29">
        <v>44042</v>
      </c>
      <c r="B5211" s="1" t="s">
        <v>49</v>
      </c>
      <c r="C5211" s="2">
        <v>42.38</v>
      </c>
      <c r="D5211" s="5" t="str">
        <f t="shared" si="81"/>
        <v/>
      </c>
      <c r="E5211" t="s">
        <v>65</v>
      </c>
    </row>
    <row r="5212" spans="1:5" outlineLevel="2" x14ac:dyDescent="0.2">
      <c r="A5212" s="29">
        <v>44042</v>
      </c>
      <c r="B5212" s="1" t="s">
        <v>49</v>
      </c>
      <c r="C5212" s="2">
        <v>75.959999999999994</v>
      </c>
      <c r="D5212" s="5" t="str">
        <f t="shared" si="81"/>
        <v/>
      </c>
      <c r="E5212" t="s">
        <v>186</v>
      </c>
    </row>
    <row r="5213" spans="1:5" outlineLevel="2" x14ac:dyDescent="0.2">
      <c r="A5213" s="29">
        <v>44042</v>
      </c>
      <c r="B5213" s="1" t="s">
        <v>49</v>
      </c>
      <c r="C5213" s="2">
        <v>31.47</v>
      </c>
      <c r="D5213" s="5" t="str">
        <f t="shared" si="81"/>
        <v/>
      </c>
      <c r="E5213" t="s">
        <v>65</v>
      </c>
    </row>
    <row r="5214" spans="1:5" outlineLevel="2" x14ac:dyDescent="0.2">
      <c r="A5214" s="29">
        <v>44042</v>
      </c>
      <c r="B5214" s="1" t="s">
        <v>49</v>
      </c>
      <c r="C5214" s="2">
        <v>15.99</v>
      </c>
      <c r="D5214" s="5" t="str">
        <f t="shared" si="81"/>
        <v/>
      </c>
      <c r="E5214" t="s">
        <v>65</v>
      </c>
    </row>
    <row r="5215" spans="1:5" outlineLevel="2" x14ac:dyDescent="0.2">
      <c r="A5215" s="29">
        <v>44042</v>
      </c>
      <c r="B5215" s="1" t="s">
        <v>49</v>
      </c>
      <c r="C5215" s="2">
        <v>241.8</v>
      </c>
      <c r="D5215" s="5" t="str">
        <f t="shared" si="81"/>
        <v/>
      </c>
      <c r="E5215" t="s">
        <v>65</v>
      </c>
    </row>
    <row r="5216" spans="1:5" outlineLevel="2" x14ac:dyDescent="0.2">
      <c r="A5216" s="29">
        <v>44042</v>
      </c>
      <c r="B5216" s="1" t="s">
        <v>49</v>
      </c>
      <c r="C5216" s="2">
        <v>64.2</v>
      </c>
      <c r="D5216" s="5" t="str">
        <f t="shared" si="81"/>
        <v/>
      </c>
      <c r="E5216" t="s">
        <v>65</v>
      </c>
    </row>
    <row r="5217" spans="1:5" outlineLevel="2" x14ac:dyDescent="0.2">
      <c r="A5217" s="29">
        <v>44042</v>
      </c>
      <c r="B5217" s="1" t="s">
        <v>49</v>
      </c>
      <c r="C5217" s="2">
        <v>247.68</v>
      </c>
      <c r="D5217" s="5" t="str">
        <f t="shared" si="81"/>
        <v/>
      </c>
      <c r="E5217" t="s">
        <v>65</v>
      </c>
    </row>
    <row r="5218" spans="1:5" outlineLevel="2" x14ac:dyDescent="0.2">
      <c r="A5218" s="29">
        <v>44042</v>
      </c>
      <c r="B5218" s="1" t="s">
        <v>49</v>
      </c>
      <c r="C5218" s="2">
        <v>167.7</v>
      </c>
      <c r="D5218" s="5" t="str">
        <f t="shared" si="81"/>
        <v/>
      </c>
      <c r="E5218" t="s">
        <v>65</v>
      </c>
    </row>
    <row r="5219" spans="1:5" outlineLevel="2" x14ac:dyDescent="0.2">
      <c r="A5219" s="29">
        <v>44042</v>
      </c>
      <c r="B5219" s="1" t="s">
        <v>49</v>
      </c>
      <c r="C5219" s="2">
        <v>57.98</v>
      </c>
      <c r="D5219" s="5" t="str">
        <f t="shared" si="81"/>
        <v/>
      </c>
      <c r="E5219" t="s">
        <v>65</v>
      </c>
    </row>
    <row r="5220" spans="1:5" outlineLevel="2" x14ac:dyDescent="0.2">
      <c r="A5220" s="29">
        <v>44042</v>
      </c>
      <c r="B5220" s="1" t="s">
        <v>49</v>
      </c>
      <c r="C5220" s="2">
        <v>129.21</v>
      </c>
      <c r="D5220" s="5" t="str">
        <f t="shared" si="81"/>
        <v/>
      </c>
      <c r="E5220" t="s">
        <v>65</v>
      </c>
    </row>
    <row r="5221" spans="1:5" outlineLevel="2" x14ac:dyDescent="0.2">
      <c r="A5221" s="29">
        <v>44042</v>
      </c>
      <c r="B5221" s="1" t="s">
        <v>49</v>
      </c>
      <c r="C5221" s="2">
        <v>73.06</v>
      </c>
      <c r="D5221" s="5" t="str">
        <f t="shared" si="81"/>
        <v/>
      </c>
      <c r="E5221" t="s">
        <v>65</v>
      </c>
    </row>
    <row r="5222" spans="1:5" outlineLevel="2" x14ac:dyDescent="0.2">
      <c r="A5222" s="29">
        <v>44042</v>
      </c>
      <c r="B5222" s="1" t="s">
        <v>49</v>
      </c>
      <c r="C5222" s="2">
        <v>58.13</v>
      </c>
      <c r="D5222" s="5" t="str">
        <f t="shared" si="81"/>
        <v/>
      </c>
      <c r="E5222" t="s">
        <v>65</v>
      </c>
    </row>
    <row r="5223" spans="1:5" outlineLevel="2" x14ac:dyDescent="0.2">
      <c r="A5223" s="29">
        <v>44042</v>
      </c>
      <c r="B5223" s="1" t="s">
        <v>49</v>
      </c>
      <c r="C5223" s="2">
        <v>156.88</v>
      </c>
      <c r="D5223" s="5" t="str">
        <f t="shared" si="81"/>
        <v/>
      </c>
      <c r="E5223" t="s">
        <v>65</v>
      </c>
    </row>
    <row r="5224" spans="1:5" outlineLevel="2" x14ac:dyDescent="0.2">
      <c r="A5224" s="29">
        <v>44042</v>
      </c>
      <c r="B5224" s="1" t="s">
        <v>49</v>
      </c>
      <c r="C5224" s="2">
        <v>45.3</v>
      </c>
      <c r="D5224" s="5" t="str">
        <f t="shared" si="81"/>
        <v/>
      </c>
      <c r="E5224" t="s">
        <v>65</v>
      </c>
    </row>
    <row r="5225" spans="1:5" outlineLevel="2" x14ac:dyDescent="0.2">
      <c r="A5225" s="29">
        <v>44042</v>
      </c>
      <c r="B5225" s="1" t="s">
        <v>49</v>
      </c>
      <c r="C5225" s="2">
        <v>67.37</v>
      </c>
      <c r="D5225" s="5" t="str">
        <f t="shared" si="81"/>
        <v/>
      </c>
      <c r="E5225" t="s">
        <v>65</v>
      </c>
    </row>
    <row r="5226" spans="1:5" outlineLevel="2" x14ac:dyDescent="0.2">
      <c r="A5226" s="29">
        <v>44042</v>
      </c>
      <c r="B5226" s="1" t="s">
        <v>49</v>
      </c>
      <c r="C5226" s="2">
        <v>78.37</v>
      </c>
      <c r="D5226" s="5" t="str">
        <f t="shared" si="81"/>
        <v/>
      </c>
      <c r="E5226" t="s">
        <v>65</v>
      </c>
    </row>
    <row r="5227" spans="1:5" outlineLevel="2" x14ac:dyDescent="0.2">
      <c r="A5227" s="29">
        <v>44042</v>
      </c>
      <c r="B5227" s="1" t="s">
        <v>49</v>
      </c>
      <c r="C5227" s="2">
        <v>64.099999999999994</v>
      </c>
      <c r="D5227" s="5" t="str">
        <f t="shared" si="81"/>
        <v/>
      </c>
      <c r="E5227" t="s">
        <v>65</v>
      </c>
    </row>
    <row r="5228" spans="1:5" outlineLevel="2" x14ac:dyDescent="0.2">
      <c r="A5228" s="29">
        <v>44042</v>
      </c>
      <c r="B5228" s="1" t="s">
        <v>49</v>
      </c>
      <c r="C5228" s="2">
        <v>36.299999999999997</v>
      </c>
      <c r="D5228" s="5" t="str">
        <f t="shared" si="81"/>
        <v/>
      </c>
      <c r="E5228" t="s">
        <v>65</v>
      </c>
    </row>
    <row r="5229" spans="1:5" outlineLevel="2" x14ac:dyDescent="0.2">
      <c r="A5229" s="29">
        <v>44042</v>
      </c>
      <c r="B5229" s="1" t="s">
        <v>49</v>
      </c>
      <c r="C5229" s="2">
        <v>40.299999999999997</v>
      </c>
      <c r="D5229" s="5" t="str">
        <f t="shared" si="81"/>
        <v/>
      </c>
      <c r="E5229" t="s">
        <v>65</v>
      </c>
    </row>
    <row r="5230" spans="1:5" outlineLevel="2" x14ac:dyDescent="0.2">
      <c r="A5230" s="29">
        <v>44042</v>
      </c>
      <c r="B5230" s="1" t="s">
        <v>49</v>
      </c>
      <c r="C5230" s="2">
        <v>16.18</v>
      </c>
      <c r="D5230" s="5" t="str">
        <f t="shared" si="81"/>
        <v/>
      </c>
      <c r="E5230" t="s">
        <v>65</v>
      </c>
    </row>
    <row r="5231" spans="1:5" outlineLevel="2" x14ac:dyDescent="0.2">
      <c r="A5231" s="29">
        <v>44042</v>
      </c>
      <c r="B5231" s="1" t="s">
        <v>49</v>
      </c>
      <c r="C5231" s="2">
        <v>44.5</v>
      </c>
      <c r="D5231" s="5" t="str">
        <f t="shared" si="81"/>
        <v/>
      </c>
      <c r="E5231" t="s">
        <v>65</v>
      </c>
    </row>
    <row r="5232" spans="1:5" outlineLevel="2" x14ac:dyDescent="0.2">
      <c r="A5232" s="29">
        <v>44042</v>
      </c>
      <c r="B5232" s="1" t="s">
        <v>49</v>
      </c>
      <c r="C5232" s="2">
        <v>9.11</v>
      </c>
      <c r="D5232" s="5" t="str">
        <f t="shared" si="81"/>
        <v/>
      </c>
      <c r="E5232" t="s">
        <v>65</v>
      </c>
    </row>
    <row r="5233" spans="1:5" outlineLevel="2" x14ac:dyDescent="0.2">
      <c r="A5233" s="29">
        <v>44042</v>
      </c>
      <c r="B5233" s="1" t="s">
        <v>49</v>
      </c>
      <c r="C5233" s="2">
        <v>104.55</v>
      </c>
      <c r="D5233" s="5" t="str">
        <f t="shared" si="81"/>
        <v/>
      </c>
      <c r="E5233" t="s">
        <v>65</v>
      </c>
    </row>
    <row r="5234" spans="1:5" outlineLevel="2" x14ac:dyDescent="0.2">
      <c r="A5234" s="29">
        <v>44042</v>
      </c>
      <c r="B5234" s="1" t="s">
        <v>49</v>
      </c>
      <c r="C5234" s="2">
        <v>26.99</v>
      </c>
      <c r="D5234" s="5" t="str">
        <f t="shared" si="81"/>
        <v/>
      </c>
      <c r="E5234" t="s">
        <v>65</v>
      </c>
    </row>
    <row r="5235" spans="1:5" outlineLevel="2" x14ac:dyDescent="0.2">
      <c r="A5235" s="29">
        <v>44042</v>
      </c>
      <c r="B5235" s="1" t="s">
        <v>49</v>
      </c>
      <c r="C5235" s="2">
        <v>36.340000000000003</v>
      </c>
      <c r="D5235" s="5" t="str">
        <f t="shared" si="81"/>
        <v/>
      </c>
      <c r="E5235" t="s">
        <v>65</v>
      </c>
    </row>
    <row r="5236" spans="1:5" outlineLevel="2" x14ac:dyDescent="0.2">
      <c r="A5236" s="29">
        <v>44042</v>
      </c>
      <c r="B5236" s="1" t="s">
        <v>49</v>
      </c>
      <c r="C5236" s="2">
        <v>73.900000000000006</v>
      </c>
      <c r="D5236" s="5" t="str">
        <f t="shared" si="81"/>
        <v/>
      </c>
      <c r="E5236" t="s">
        <v>65</v>
      </c>
    </row>
    <row r="5237" spans="1:5" outlineLevel="2" x14ac:dyDescent="0.2">
      <c r="A5237" s="29">
        <v>44042</v>
      </c>
      <c r="B5237" s="1" t="s">
        <v>49</v>
      </c>
      <c r="C5237" s="2">
        <v>209.7</v>
      </c>
      <c r="D5237" s="5" t="str">
        <f t="shared" si="81"/>
        <v/>
      </c>
      <c r="E5237" t="s">
        <v>65</v>
      </c>
    </row>
    <row r="5238" spans="1:5" outlineLevel="2" x14ac:dyDescent="0.2">
      <c r="A5238" s="29">
        <v>44042</v>
      </c>
      <c r="B5238" s="1" t="s">
        <v>49</v>
      </c>
      <c r="C5238" s="2">
        <v>59.95</v>
      </c>
      <c r="D5238" s="5" t="str">
        <f t="shared" si="81"/>
        <v/>
      </c>
      <c r="E5238" t="s">
        <v>65</v>
      </c>
    </row>
    <row r="5239" spans="1:5" outlineLevel="2" x14ac:dyDescent="0.2">
      <c r="A5239" s="29">
        <v>44042</v>
      </c>
      <c r="B5239" s="1" t="s">
        <v>49</v>
      </c>
      <c r="C5239" s="2">
        <v>8.23</v>
      </c>
      <c r="D5239" s="5" t="str">
        <f t="shared" si="81"/>
        <v/>
      </c>
      <c r="E5239" t="s">
        <v>65</v>
      </c>
    </row>
    <row r="5240" spans="1:5" outlineLevel="2" x14ac:dyDescent="0.2">
      <c r="A5240" s="29">
        <v>44042</v>
      </c>
      <c r="B5240" s="1" t="s">
        <v>49</v>
      </c>
      <c r="C5240" s="2">
        <v>55.97</v>
      </c>
      <c r="D5240" s="5" t="str">
        <f t="shared" si="81"/>
        <v/>
      </c>
      <c r="E5240" t="s">
        <v>65</v>
      </c>
    </row>
    <row r="5241" spans="1:5" outlineLevel="2" x14ac:dyDescent="0.2">
      <c r="A5241" s="29">
        <v>44042</v>
      </c>
      <c r="B5241" s="1" t="s">
        <v>49</v>
      </c>
      <c r="C5241" s="2">
        <v>21.09</v>
      </c>
      <c r="D5241" s="5" t="str">
        <f t="shared" si="81"/>
        <v/>
      </c>
      <c r="E5241" t="s">
        <v>65</v>
      </c>
    </row>
    <row r="5242" spans="1:5" outlineLevel="2" x14ac:dyDescent="0.2">
      <c r="A5242" s="29">
        <v>44042</v>
      </c>
      <c r="B5242" s="1" t="s">
        <v>49</v>
      </c>
      <c r="C5242" s="2">
        <v>13.4</v>
      </c>
      <c r="D5242" s="5" t="str">
        <f t="shared" si="81"/>
        <v/>
      </c>
      <c r="E5242" t="s">
        <v>65</v>
      </c>
    </row>
    <row r="5243" spans="1:5" outlineLevel="2" x14ac:dyDescent="0.2">
      <c r="A5243" s="29">
        <v>44042</v>
      </c>
      <c r="B5243" s="1" t="s">
        <v>49</v>
      </c>
      <c r="C5243" s="2">
        <v>126.34</v>
      </c>
      <c r="D5243" s="5" t="str">
        <f t="shared" si="81"/>
        <v/>
      </c>
      <c r="E5243" t="s">
        <v>65</v>
      </c>
    </row>
    <row r="5244" spans="1:5" outlineLevel="2" x14ac:dyDescent="0.2">
      <c r="A5244" s="29">
        <v>44042</v>
      </c>
      <c r="B5244" s="1" t="s">
        <v>49</v>
      </c>
      <c r="C5244" s="2">
        <v>68.11</v>
      </c>
      <c r="D5244" s="5" t="str">
        <f t="shared" si="81"/>
        <v/>
      </c>
      <c r="E5244" t="s">
        <v>65</v>
      </c>
    </row>
    <row r="5245" spans="1:5" outlineLevel="2" x14ac:dyDescent="0.2">
      <c r="A5245" s="29">
        <v>44042</v>
      </c>
      <c r="B5245" s="1" t="s">
        <v>49</v>
      </c>
      <c r="C5245" s="2">
        <v>49.99</v>
      </c>
      <c r="D5245" s="5" t="str">
        <f t="shared" si="81"/>
        <v/>
      </c>
      <c r="E5245" t="s">
        <v>65</v>
      </c>
    </row>
    <row r="5246" spans="1:5" outlineLevel="2" x14ac:dyDescent="0.2">
      <c r="A5246" s="29">
        <v>44042</v>
      </c>
      <c r="B5246" s="1" t="s">
        <v>49</v>
      </c>
      <c r="C5246" s="2">
        <v>19.989999999999998</v>
      </c>
      <c r="D5246" s="5" t="str">
        <f t="shared" si="81"/>
        <v/>
      </c>
      <c r="E5246" t="s">
        <v>65</v>
      </c>
    </row>
    <row r="5247" spans="1:5" outlineLevel="2" x14ac:dyDescent="0.2">
      <c r="A5247" s="29">
        <v>44042</v>
      </c>
      <c r="B5247" s="1" t="s">
        <v>49</v>
      </c>
      <c r="C5247" s="2">
        <v>14.99</v>
      </c>
      <c r="D5247" s="5" t="str">
        <f t="shared" si="81"/>
        <v/>
      </c>
      <c r="E5247" t="s">
        <v>65</v>
      </c>
    </row>
    <row r="5248" spans="1:5" outlineLevel="2" x14ac:dyDescent="0.2">
      <c r="A5248" s="29">
        <v>44042</v>
      </c>
      <c r="B5248" s="1" t="s">
        <v>49</v>
      </c>
      <c r="C5248" s="2">
        <v>82.98</v>
      </c>
      <c r="D5248" s="5" t="str">
        <f t="shared" si="81"/>
        <v/>
      </c>
      <c r="E5248" t="s">
        <v>65</v>
      </c>
    </row>
    <row r="5249" spans="1:5" outlineLevel="2" x14ac:dyDescent="0.2">
      <c r="A5249" s="29">
        <v>44042</v>
      </c>
      <c r="B5249" s="1" t="s">
        <v>49</v>
      </c>
      <c r="C5249" s="2">
        <v>47.86</v>
      </c>
      <c r="D5249" s="5" t="str">
        <f t="shared" si="81"/>
        <v/>
      </c>
      <c r="E5249" t="s">
        <v>65</v>
      </c>
    </row>
    <row r="5250" spans="1:5" outlineLevel="2" x14ac:dyDescent="0.2">
      <c r="A5250" s="29">
        <v>44042</v>
      </c>
      <c r="B5250" s="1" t="s">
        <v>49</v>
      </c>
      <c r="C5250" s="2">
        <v>17.989999999999998</v>
      </c>
      <c r="D5250" s="5" t="str">
        <f t="shared" si="81"/>
        <v/>
      </c>
      <c r="E5250" t="s">
        <v>65</v>
      </c>
    </row>
    <row r="5251" spans="1:5" outlineLevel="2" x14ac:dyDescent="0.2">
      <c r="A5251" s="29">
        <v>44042</v>
      </c>
      <c r="B5251" s="1" t="s">
        <v>49</v>
      </c>
      <c r="C5251" s="2">
        <v>26.89</v>
      </c>
      <c r="D5251" s="5" t="str">
        <f t="shared" si="81"/>
        <v/>
      </c>
      <c r="E5251" t="s">
        <v>65</v>
      </c>
    </row>
    <row r="5252" spans="1:5" outlineLevel="2" x14ac:dyDescent="0.2">
      <c r="A5252" s="29">
        <v>44042</v>
      </c>
      <c r="B5252" s="1" t="s">
        <v>49</v>
      </c>
      <c r="C5252" s="2">
        <v>79.44</v>
      </c>
      <c r="D5252" s="5" t="str">
        <f t="shared" si="81"/>
        <v/>
      </c>
      <c r="E5252" t="s">
        <v>65</v>
      </c>
    </row>
    <row r="5253" spans="1:5" outlineLevel="2" x14ac:dyDescent="0.2">
      <c r="A5253" s="29">
        <v>44042</v>
      </c>
      <c r="B5253" s="1" t="s">
        <v>49</v>
      </c>
      <c r="C5253" s="2">
        <v>26.35</v>
      </c>
      <c r="D5253" s="5" t="str">
        <f t="shared" si="81"/>
        <v/>
      </c>
      <c r="E5253" t="s">
        <v>65</v>
      </c>
    </row>
    <row r="5254" spans="1:5" outlineLevel="2" x14ac:dyDescent="0.2">
      <c r="A5254" s="29">
        <v>44042</v>
      </c>
      <c r="B5254" s="1" t="s">
        <v>49</v>
      </c>
      <c r="C5254" s="2">
        <v>101.18</v>
      </c>
      <c r="D5254" s="5" t="str">
        <f t="shared" si="81"/>
        <v/>
      </c>
      <c r="E5254" t="s">
        <v>65</v>
      </c>
    </row>
    <row r="5255" spans="1:5" outlineLevel="2" x14ac:dyDescent="0.2">
      <c r="A5255" s="29">
        <v>44042</v>
      </c>
      <c r="B5255" s="1" t="s">
        <v>49</v>
      </c>
      <c r="C5255" s="2">
        <v>22.25</v>
      </c>
      <c r="D5255" s="5" t="str">
        <f t="shared" si="81"/>
        <v/>
      </c>
      <c r="E5255" t="s">
        <v>65</v>
      </c>
    </row>
    <row r="5256" spans="1:5" outlineLevel="2" x14ac:dyDescent="0.2">
      <c r="A5256" s="29">
        <v>44042</v>
      </c>
      <c r="B5256" s="1" t="s">
        <v>49</v>
      </c>
      <c r="C5256" s="2">
        <v>12.43</v>
      </c>
      <c r="D5256" s="5" t="str">
        <f t="shared" ref="D5256:D5319" si="82">IF(E5256="","TOTAL","")</f>
        <v/>
      </c>
      <c r="E5256" t="s">
        <v>65</v>
      </c>
    </row>
    <row r="5257" spans="1:5" outlineLevel="2" x14ac:dyDescent="0.2">
      <c r="A5257" s="29">
        <v>44042</v>
      </c>
      <c r="B5257" s="1" t="s">
        <v>49</v>
      </c>
      <c r="C5257" s="2">
        <v>38.520000000000003</v>
      </c>
      <c r="D5257" s="5" t="str">
        <f t="shared" si="82"/>
        <v/>
      </c>
      <c r="E5257" t="s">
        <v>65</v>
      </c>
    </row>
    <row r="5258" spans="1:5" outlineLevel="2" x14ac:dyDescent="0.2">
      <c r="A5258" s="29">
        <v>44042</v>
      </c>
      <c r="B5258" s="1" t="s">
        <v>49</v>
      </c>
      <c r="C5258" s="2">
        <v>29.99</v>
      </c>
      <c r="D5258" s="5" t="str">
        <f t="shared" si="82"/>
        <v/>
      </c>
      <c r="E5258" t="s">
        <v>65</v>
      </c>
    </row>
    <row r="5259" spans="1:5" outlineLevel="2" x14ac:dyDescent="0.2">
      <c r="A5259" s="29">
        <v>44042</v>
      </c>
      <c r="B5259" s="1" t="s">
        <v>49</v>
      </c>
      <c r="C5259" s="2">
        <v>37.979999999999997</v>
      </c>
      <c r="D5259" s="5" t="str">
        <f t="shared" si="82"/>
        <v/>
      </c>
      <c r="E5259" t="s">
        <v>65</v>
      </c>
    </row>
    <row r="5260" spans="1:5" outlineLevel="2" x14ac:dyDescent="0.2">
      <c r="A5260" s="29">
        <v>44042</v>
      </c>
      <c r="B5260" s="1" t="s">
        <v>49</v>
      </c>
      <c r="C5260" s="2">
        <v>296.61</v>
      </c>
      <c r="D5260" s="5" t="str">
        <f t="shared" si="82"/>
        <v/>
      </c>
      <c r="E5260" t="s">
        <v>65</v>
      </c>
    </row>
    <row r="5261" spans="1:5" outlineLevel="2" x14ac:dyDescent="0.2">
      <c r="A5261" s="29">
        <v>44042</v>
      </c>
      <c r="B5261" s="1" t="s">
        <v>49</v>
      </c>
      <c r="C5261" s="2">
        <v>14.39</v>
      </c>
      <c r="D5261" s="5" t="str">
        <f t="shared" si="82"/>
        <v/>
      </c>
      <c r="E5261" t="s">
        <v>65</v>
      </c>
    </row>
    <row r="5262" spans="1:5" outlineLevel="2" x14ac:dyDescent="0.2">
      <c r="A5262" s="29">
        <v>44042</v>
      </c>
      <c r="B5262" s="1" t="s">
        <v>49</v>
      </c>
      <c r="C5262" s="2">
        <v>27.96</v>
      </c>
      <c r="D5262" s="5" t="str">
        <f t="shared" si="82"/>
        <v/>
      </c>
      <c r="E5262" t="s">
        <v>65</v>
      </c>
    </row>
    <row r="5263" spans="1:5" outlineLevel="2" x14ac:dyDescent="0.2">
      <c r="A5263" s="29">
        <v>44042</v>
      </c>
      <c r="B5263" s="1" t="s">
        <v>49</v>
      </c>
      <c r="C5263" s="2">
        <v>40.79</v>
      </c>
      <c r="D5263" s="5" t="str">
        <f t="shared" si="82"/>
        <v/>
      </c>
      <c r="E5263" t="s">
        <v>65</v>
      </c>
    </row>
    <row r="5264" spans="1:5" outlineLevel="2" x14ac:dyDescent="0.2">
      <c r="A5264" s="29">
        <v>44042</v>
      </c>
      <c r="B5264" s="1" t="s">
        <v>49</v>
      </c>
      <c r="C5264" s="2">
        <v>52.8</v>
      </c>
      <c r="D5264" s="5" t="str">
        <f t="shared" si="82"/>
        <v/>
      </c>
      <c r="E5264" t="s">
        <v>65</v>
      </c>
    </row>
    <row r="5265" spans="1:5" outlineLevel="2" x14ac:dyDescent="0.2">
      <c r="A5265" s="29">
        <v>44042</v>
      </c>
      <c r="B5265" s="1" t="s">
        <v>49</v>
      </c>
      <c r="C5265" s="2">
        <v>296.58999999999997</v>
      </c>
      <c r="D5265" s="5" t="str">
        <f t="shared" si="82"/>
        <v/>
      </c>
      <c r="E5265" t="s">
        <v>65</v>
      </c>
    </row>
    <row r="5266" spans="1:5" outlineLevel="2" x14ac:dyDescent="0.2">
      <c r="A5266" s="29">
        <v>44042</v>
      </c>
      <c r="B5266" s="1" t="s">
        <v>49</v>
      </c>
      <c r="C5266" s="2">
        <v>49.4</v>
      </c>
      <c r="D5266" s="5" t="str">
        <f t="shared" si="82"/>
        <v/>
      </c>
      <c r="E5266" t="s">
        <v>65</v>
      </c>
    </row>
    <row r="5267" spans="1:5" outlineLevel="2" x14ac:dyDescent="0.2">
      <c r="A5267" s="29">
        <v>44042</v>
      </c>
      <c r="B5267" s="1" t="s">
        <v>49</v>
      </c>
      <c r="C5267" s="2">
        <v>440.25</v>
      </c>
      <c r="D5267" s="5" t="str">
        <f t="shared" si="82"/>
        <v/>
      </c>
      <c r="E5267" t="s">
        <v>65</v>
      </c>
    </row>
    <row r="5268" spans="1:5" outlineLevel="2" x14ac:dyDescent="0.2">
      <c r="A5268" s="29">
        <v>44042</v>
      </c>
      <c r="B5268" s="1" t="s">
        <v>49</v>
      </c>
      <c r="C5268" s="2">
        <v>5.59</v>
      </c>
      <c r="D5268" s="5" t="str">
        <f t="shared" si="82"/>
        <v/>
      </c>
      <c r="E5268" t="s">
        <v>65</v>
      </c>
    </row>
    <row r="5269" spans="1:5" outlineLevel="2" x14ac:dyDescent="0.2">
      <c r="A5269" s="29">
        <v>44042</v>
      </c>
      <c r="B5269" s="1" t="s">
        <v>49</v>
      </c>
      <c r="C5269" s="2">
        <v>341.04</v>
      </c>
      <c r="D5269" s="5" t="str">
        <f t="shared" si="82"/>
        <v/>
      </c>
      <c r="E5269" t="s">
        <v>65</v>
      </c>
    </row>
    <row r="5270" spans="1:5" outlineLevel="2" x14ac:dyDescent="0.2">
      <c r="A5270" s="29">
        <v>44042</v>
      </c>
      <c r="B5270" s="1" t="s">
        <v>49</v>
      </c>
      <c r="C5270" s="2">
        <v>24.78</v>
      </c>
      <c r="D5270" s="5" t="str">
        <f t="shared" si="82"/>
        <v/>
      </c>
      <c r="E5270" t="s">
        <v>65</v>
      </c>
    </row>
    <row r="5271" spans="1:5" outlineLevel="2" x14ac:dyDescent="0.2">
      <c r="A5271" s="29">
        <v>44042</v>
      </c>
      <c r="B5271" s="1" t="s">
        <v>49</v>
      </c>
      <c r="C5271" s="2">
        <v>78.099999999999994</v>
      </c>
      <c r="D5271" s="5" t="str">
        <f t="shared" si="82"/>
        <v/>
      </c>
      <c r="E5271" t="s">
        <v>65</v>
      </c>
    </row>
    <row r="5272" spans="1:5" outlineLevel="2" x14ac:dyDescent="0.2">
      <c r="A5272" s="29">
        <v>44042</v>
      </c>
      <c r="B5272" s="1" t="s">
        <v>49</v>
      </c>
      <c r="C5272" s="2">
        <v>560</v>
      </c>
      <c r="D5272" s="5" t="str">
        <f t="shared" si="82"/>
        <v/>
      </c>
      <c r="E5272" t="s">
        <v>65</v>
      </c>
    </row>
    <row r="5273" spans="1:5" outlineLevel="2" x14ac:dyDescent="0.2">
      <c r="A5273" s="29">
        <v>44042</v>
      </c>
      <c r="B5273" s="1" t="s">
        <v>49</v>
      </c>
      <c r="C5273" s="2">
        <v>205.95</v>
      </c>
      <c r="D5273" s="5" t="str">
        <f t="shared" si="82"/>
        <v/>
      </c>
      <c r="E5273" t="s">
        <v>65</v>
      </c>
    </row>
    <row r="5274" spans="1:5" outlineLevel="2" x14ac:dyDescent="0.2">
      <c r="A5274" s="29">
        <v>44042</v>
      </c>
      <c r="B5274" s="1" t="s">
        <v>49</v>
      </c>
      <c r="C5274" s="2">
        <v>38.99</v>
      </c>
      <c r="D5274" s="5" t="str">
        <f t="shared" si="82"/>
        <v/>
      </c>
      <c r="E5274" t="s">
        <v>65</v>
      </c>
    </row>
    <row r="5275" spans="1:5" outlineLevel="2" x14ac:dyDescent="0.2">
      <c r="A5275" s="29">
        <v>44042</v>
      </c>
      <c r="B5275" s="1" t="s">
        <v>49</v>
      </c>
      <c r="C5275" s="2">
        <v>148.28</v>
      </c>
      <c r="D5275" s="5" t="str">
        <f t="shared" si="82"/>
        <v/>
      </c>
      <c r="E5275" t="s">
        <v>65</v>
      </c>
    </row>
    <row r="5276" spans="1:5" outlineLevel="2" x14ac:dyDescent="0.2">
      <c r="A5276" s="29">
        <v>44042</v>
      </c>
      <c r="B5276" s="1" t="s">
        <v>49</v>
      </c>
      <c r="C5276" s="2">
        <v>30.58</v>
      </c>
      <c r="D5276" s="5" t="str">
        <f t="shared" si="82"/>
        <v/>
      </c>
      <c r="E5276" t="s">
        <v>65</v>
      </c>
    </row>
    <row r="5277" spans="1:5" outlineLevel="2" x14ac:dyDescent="0.2">
      <c r="A5277" s="29">
        <v>44042</v>
      </c>
      <c r="B5277" s="1" t="s">
        <v>49</v>
      </c>
      <c r="C5277" s="2">
        <v>23.16</v>
      </c>
      <c r="D5277" s="5" t="str">
        <f t="shared" si="82"/>
        <v/>
      </c>
      <c r="E5277" t="s">
        <v>65</v>
      </c>
    </row>
    <row r="5278" spans="1:5" outlineLevel="2" x14ac:dyDescent="0.2">
      <c r="A5278" s="29">
        <v>44042</v>
      </c>
      <c r="B5278" s="1" t="s">
        <v>49</v>
      </c>
      <c r="C5278" s="2">
        <v>4.42</v>
      </c>
      <c r="D5278" s="5" t="str">
        <f t="shared" si="82"/>
        <v/>
      </c>
      <c r="E5278" t="s">
        <v>65</v>
      </c>
    </row>
    <row r="5279" spans="1:5" outlineLevel="2" x14ac:dyDescent="0.2">
      <c r="A5279" s="29">
        <v>44042</v>
      </c>
      <c r="B5279" s="1" t="s">
        <v>49</v>
      </c>
      <c r="C5279" s="2">
        <v>38.97</v>
      </c>
      <c r="D5279" s="5" t="str">
        <f t="shared" si="82"/>
        <v/>
      </c>
      <c r="E5279" t="s">
        <v>65</v>
      </c>
    </row>
    <row r="5280" spans="1:5" outlineLevel="2" x14ac:dyDescent="0.2">
      <c r="A5280" s="29">
        <v>44042</v>
      </c>
      <c r="B5280" s="1" t="s">
        <v>49</v>
      </c>
      <c r="C5280" s="2">
        <v>7.38</v>
      </c>
      <c r="D5280" s="5" t="str">
        <f t="shared" si="82"/>
        <v/>
      </c>
      <c r="E5280" t="s">
        <v>65</v>
      </c>
    </row>
    <row r="5281" spans="1:5" outlineLevel="2" x14ac:dyDescent="0.2">
      <c r="A5281" s="29">
        <v>44042</v>
      </c>
      <c r="B5281" s="1" t="s">
        <v>49</v>
      </c>
      <c r="C5281" s="2">
        <v>153.33000000000001</v>
      </c>
      <c r="D5281" s="5" t="str">
        <f t="shared" si="82"/>
        <v/>
      </c>
      <c r="E5281" t="s">
        <v>65</v>
      </c>
    </row>
    <row r="5282" spans="1:5" outlineLevel="2" x14ac:dyDescent="0.2">
      <c r="A5282" s="29">
        <v>44042</v>
      </c>
      <c r="B5282" s="1" t="s">
        <v>49</v>
      </c>
      <c r="C5282" s="2">
        <v>233.9</v>
      </c>
      <c r="D5282" s="5" t="str">
        <f t="shared" si="82"/>
        <v/>
      </c>
      <c r="E5282" t="s">
        <v>65</v>
      </c>
    </row>
    <row r="5283" spans="1:5" outlineLevel="2" x14ac:dyDescent="0.2">
      <c r="A5283" s="29">
        <v>44042</v>
      </c>
      <c r="B5283" s="1" t="s">
        <v>49</v>
      </c>
      <c r="C5283" s="2">
        <v>139.61000000000001</v>
      </c>
      <c r="D5283" s="5" t="str">
        <f t="shared" si="82"/>
        <v/>
      </c>
      <c r="E5283" t="s">
        <v>65</v>
      </c>
    </row>
    <row r="5284" spans="1:5" outlineLevel="2" x14ac:dyDescent="0.2">
      <c r="A5284" s="29">
        <v>44042</v>
      </c>
      <c r="B5284" s="1" t="s">
        <v>49</v>
      </c>
      <c r="C5284" s="2">
        <v>175.06</v>
      </c>
      <c r="D5284" s="5" t="str">
        <f t="shared" si="82"/>
        <v/>
      </c>
      <c r="E5284" t="s">
        <v>65</v>
      </c>
    </row>
    <row r="5285" spans="1:5" outlineLevel="2" x14ac:dyDescent="0.2">
      <c r="A5285" s="29">
        <v>44042</v>
      </c>
      <c r="B5285" s="1" t="s">
        <v>49</v>
      </c>
      <c r="C5285" s="2">
        <v>268.08</v>
      </c>
      <c r="D5285" s="5" t="str">
        <f t="shared" si="82"/>
        <v/>
      </c>
      <c r="E5285" t="s">
        <v>65</v>
      </c>
    </row>
    <row r="5286" spans="1:5" outlineLevel="2" x14ac:dyDescent="0.2">
      <c r="A5286" s="29">
        <v>44042</v>
      </c>
      <c r="B5286" s="1" t="s">
        <v>49</v>
      </c>
      <c r="C5286" s="2">
        <v>116.97</v>
      </c>
      <c r="D5286" s="5" t="str">
        <f t="shared" si="82"/>
        <v/>
      </c>
      <c r="E5286" t="s">
        <v>65</v>
      </c>
    </row>
    <row r="5287" spans="1:5" outlineLevel="2" x14ac:dyDescent="0.2">
      <c r="A5287" s="29">
        <v>44042</v>
      </c>
      <c r="B5287" s="1" t="s">
        <v>49</v>
      </c>
      <c r="C5287" s="2">
        <v>14.97</v>
      </c>
      <c r="D5287" s="5" t="str">
        <f t="shared" si="82"/>
        <v/>
      </c>
      <c r="E5287" t="s">
        <v>65</v>
      </c>
    </row>
    <row r="5288" spans="1:5" outlineLevel="2" x14ac:dyDescent="0.2">
      <c r="A5288" s="29">
        <v>44042</v>
      </c>
      <c r="B5288" s="1" t="s">
        <v>49</v>
      </c>
      <c r="C5288" s="2">
        <v>99.95</v>
      </c>
      <c r="D5288" s="5" t="str">
        <f t="shared" si="82"/>
        <v/>
      </c>
      <c r="E5288" t="s">
        <v>65</v>
      </c>
    </row>
    <row r="5289" spans="1:5" outlineLevel="2" x14ac:dyDescent="0.2">
      <c r="A5289" s="29">
        <v>44042</v>
      </c>
      <c r="B5289" s="1" t="s">
        <v>49</v>
      </c>
      <c r="C5289" s="2">
        <v>13.89</v>
      </c>
      <c r="D5289" s="5" t="str">
        <f t="shared" si="82"/>
        <v/>
      </c>
      <c r="E5289" t="s">
        <v>65</v>
      </c>
    </row>
    <row r="5290" spans="1:5" outlineLevel="2" x14ac:dyDescent="0.2">
      <c r="A5290" s="29">
        <v>44042</v>
      </c>
      <c r="B5290" s="1" t="s">
        <v>49</v>
      </c>
      <c r="C5290" s="2">
        <v>36.99</v>
      </c>
      <c r="D5290" s="5" t="str">
        <f t="shared" si="82"/>
        <v/>
      </c>
      <c r="E5290" t="s">
        <v>65</v>
      </c>
    </row>
    <row r="5291" spans="1:5" outlineLevel="2" x14ac:dyDescent="0.2">
      <c r="A5291" s="29">
        <v>44042</v>
      </c>
      <c r="B5291" s="1" t="s">
        <v>49</v>
      </c>
      <c r="C5291" s="2">
        <v>29.38</v>
      </c>
      <c r="D5291" s="5" t="str">
        <f t="shared" si="82"/>
        <v/>
      </c>
      <c r="E5291" t="s">
        <v>65</v>
      </c>
    </row>
    <row r="5292" spans="1:5" outlineLevel="2" x14ac:dyDescent="0.2">
      <c r="A5292" s="29">
        <v>44042</v>
      </c>
      <c r="B5292" s="1" t="s">
        <v>49</v>
      </c>
      <c r="C5292" s="2">
        <v>8.9700000000000006</v>
      </c>
      <c r="D5292" s="5" t="str">
        <f t="shared" si="82"/>
        <v/>
      </c>
      <c r="E5292" t="s">
        <v>65</v>
      </c>
    </row>
    <row r="5293" spans="1:5" outlineLevel="2" x14ac:dyDescent="0.2">
      <c r="A5293" s="29">
        <v>44042</v>
      </c>
      <c r="B5293" s="1" t="s">
        <v>49</v>
      </c>
      <c r="C5293" s="2">
        <v>45</v>
      </c>
      <c r="D5293" s="5" t="str">
        <f t="shared" si="82"/>
        <v/>
      </c>
      <c r="E5293" t="s">
        <v>65</v>
      </c>
    </row>
    <row r="5294" spans="1:5" outlineLevel="2" x14ac:dyDescent="0.2">
      <c r="A5294" s="29">
        <v>44042</v>
      </c>
      <c r="B5294" s="1" t="s">
        <v>49</v>
      </c>
      <c r="C5294" s="2">
        <v>38.79</v>
      </c>
      <c r="D5294" s="5" t="str">
        <f t="shared" si="82"/>
        <v/>
      </c>
      <c r="E5294" t="s">
        <v>65</v>
      </c>
    </row>
    <row r="5295" spans="1:5" outlineLevel="2" x14ac:dyDescent="0.2">
      <c r="A5295" s="29">
        <v>44042</v>
      </c>
      <c r="B5295" s="1" t="s">
        <v>49</v>
      </c>
      <c r="C5295" s="2">
        <v>538.32000000000005</v>
      </c>
      <c r="D5295" s="5" t="str">
        <f t="shared" si="82"/>
        <v/>
      </c>
      <c r="E5295" t="s">
        <v>65</v>
      </c>
    </row>
    <row r="5296" spans="1:5" outlineLevel="2" x14ac:dyDescent="0.2">
      <c r="A5296" s="29">
        <v>44042</v>
      </c>
      <c r="B5296" s="1" t="s">
        <v>49</v>
      </c>
      <c r="C5296" s="2">
        <v>34.49</v>
      </c>
      <c r="D5296" s="5" t="str">
        <f t="shared" si="82"/>
        <v/>
      </c>
      <c r="E5296" t="s">
        <v>65</v>
      </c>
    </row>
    <row r="5297" spans="1:5" outlineLevel="2" x14ac:dyDescent="0.2">
      <c r="A5297" s="29">
        <v>44042</v>
      </c>
      <c r="B5297" s="1" t="s">
        <v>49</v>
      </c>
      <c r="C5297" s="2">
        <v>10.49</v>
      </c>
      <c r="D5297" s="5" t="str">
        <f t="shared" si="82"/>
        <v/>
      </c>
      <c r="E5297" t="s">
        <v>65</v>
      </c>
    </row>
    <row r="5298" spans="1:5" outlineLevel="2" x14ac:dyDescent="0.2">
      <c r="A5298" s="29">
        <v>44042</v>
      </c>
      <c r="B5298" s="1" t="s">
        <v>49</v>
      </c>
      <c r="C5298" s="2">
        <v>11.76</v>
      </c>
      <c r="D5298" s="5" t="str">
        <f t="shared" si="82"/>
        <v/>
      </c>
      <c r="E5298" t="s">
        <v>65</v>
      </c>
    </row>
    <row r="5299" spans="1:5" outlineLevel="2" x14ac:dyDescent="0.2">
      <c r="A5299" s="29">
        <v>44042</v>
      </c>
      <c r="B5299" s="1" t="s">
        <v>49</v>
      </c>
      <c r="C5299" s="2">
        <v>199.99</v>
      </c>
      <c r="D5299" s="5" t="str">
        <f t="shared" si="82"/>
        <v/>
      </c>
      <c r="E5299" t="s">
        <v>65</v>
      </c>
    </row>
    <row r="5300" spans="1:5" outlineLevel="2" x14ac:dyDescent="0.2">
      <c r="A5300" s="29">
        <v>44042</v>
      </c>
      <c r="B5300" s="1" t="s">
        <v>49</v>
      </c>
      <c r="C5300" s="2">
        <v>50.58</v>
      </c>
      <c r="D5300" s="5" t="str">
        <f t="shared" si="82"/>
        <v/>
      </c>
      <c r="E5300" t="s">
        <v>186</v>
      </c>
    </row>
    <row r="5301" spans="1:5" outlineLevel="2" x14ac:dyDescent="0.2">
      <c r="A5301" s="29">
        <v>44042</v>
      </c>
      <c r="B5301" s="1" t="s">
        <v>49</v>
      </c>
      <c r="C5301" s="2">
        <v>17.489999999999998</v>
      </c>
      <c r="D5301" s="5" t="str">
        <f t="shared" si="82"/>
        <v/>
      </c>
      <c r="E5301" t="s">
        <v>186</v>
      </c>
    </row>
    <row r="5302" spans="1:5" outlineLevel="2" x14ac:dyDescent="0.2">
      <c r="A5302" s="29">
        <v>44042</v>
      </c>
      <c r="B5302" s="1" t="s">
        <v>49</v>
      </c>
      <c r="C5302" s="2">
        <v>199.98</v>
      </c>
      <c r="D5302" s="5" t="str">
        <f t="shared" si="82"/>
        <v/>
      </c>
      <c r="E5302" t="s">
        <v>79</v>
      </c>
    </row>
    <row r="5303" spans="1:5" outlineLevel="2" x14ac:dyDescent="0.2">
      <c r="A5303" s="29">
        <v>44042</v>
      </c>
      <c r="B5303" s="1" t="s">
        <v>49</v>
      </c>
      <c r="C5303" s="2">
        <v>96.8</v>
      </c>
      <c r="D5303" s="5" t="str">
        <f t="shared" si="82"/>
        <v/>
      </c>
      <c r="E5303" t="s">
        <v>65</v>
      </c>
    </row>
    <row r="5304" spans="1:5" outlineLevel="2" x14ac:dyDescent="0.2">
      <c r="A5304" s="29">
        <v>44042</v>
      </c>
      <c r="B5304" s="1" t="s">
        <v>49</v>
      </c>
      <c r="C5304" s="2">
        <v>59.99</v>
      </c>
      <c r="D5304" s="5" t="str">
        <f t="shared" si="82"/>
        <v/>
      </c>
      <c r="E5304" t="s">
        <v>186</v>
      </c>
    </row>
    <row r="5305" spans="1:5" outlineLevel="2" x14ac:dyDescent="0.2">
      <c r="A5305" s="29">
        <v>44042</v>
      </c>
      <c r="B5305" s="1" t="s">
        <v>49</v>
      </c>
      <c r="C5305" s="2">
        <v>19.989999999999998</v>
      </c>
      <c r="D5305" s="5" t="str">
        <f t="shared" si="82"/>
        <v/>
      </c>
      <c r="E5305" t="s">
        <v>65</v>
      </c>
    </row>
    <row r="5306" spans="1:5" outlineLevel="2" x14ac:dyDescent="0.2">
      <c r="A5306" s="29">
        <v>44042</v>
      </c>
      <c r="B5306" s="1" t="s">
        <v>49</v>
      </c>
      <c r="C5306" s="2">
        <v>52.55</v>
      </c>
      <c r="D5306" s="5" t="str">
        <f t="shared" si="82"/>
        <v/>
      </c>
      <c r="E5306" t="s">
        <v>65</v>
      </c>
    </row>
    <row r="5307" spans="1:5" outlineLevel="2" x14ac:dyDescent="0.2">
      <c r="A5307" s="29">
        <v>44042</v>
      </c>
      <c r="B5307" s="1" t="s">
        <v>49</v>
      </c>
      <c r="C5307" s="2">
        <v>290.12</v>
      </c>
      <c r="D5307" s="5" t="str">
        <f t="shared" si="82"/>
        <v/>
      </c>
      <c r="E5307" t="s">
        <v>186</v>
      </c>
    </row>
    <row r="5308" spans="1:5" outlineLevel="2" x14ac:dyDescent="0.2">
      <c r="A5308" s="29">
        <v>44042</v>
      </c>
      <c r="B5308" s="1" t="s">
        <v>49</v>
      </c>
      <c r="C5308" s="2">
        <v>140.84</v>
      </c>
      <c r="D5308" s="5" t="str">
        <f t="shared" si="82"/>
        <v/>
      </c>
      <c r="E5308" t="s">
        <v>65</v>
      </c>
    </row>
    <row r="5309" spans="1:5" outlineLevel="2" x14ac:dyDescent="0.2">
      <c r="A5309" s="29">
        <v>44042</v>
      </c>
      <c r="B5309" s="1" t="s">
        <v>49</v>
      </c>
      <c r="C5309" s="2">
        <v>13.98</v>
      </c>
      <c r="D5309" s="5" t="str">
        <f t="shared" si="82"/>
        <v/>
      </c>
      <c r="E5309" t="s">
        <v>65</v>
      </c>
    </row>
    <row r="5310" spans="1:5" outlineLevel="2" x14ac:dyDescent="0.2">
      <c r="A5310" s="29">
        <v>44042</v>
      </c>
      <c r="B5310" s="1" t="s">
        <v>49</v>
      </c>
      <c r="C5310" s="2">
        <v>57.3</v>
      </c>
      <c r="D5310" s="5" t="str">
        <f t="shared" si="82"/>
        <v/>
      </c>
      <c r="E5310" t="s">
        <v>65</v>
      </c>
    </row>
    <row r="5311" spans="1:5" outlineLevel="2" x14ac:dyDescent="0.2">
      <c r="A5311" s="29">
        <v>44042</v>
      </c>
      <c r="B5311" s="1" t="s">
        <v>49</v>
      </c>
      <c r="C5311" s="2">
        <v>53.92</v>
      </c>
      <c r="D5311" s="5" t="str">
        <f t="shared" si="82"/>
        <v/>
      </c>
      <c r="E5311" t="s">
        <v>65</v>
      </c>
    </row>
    <row r="5312" spans="1:5" outlineLevel="2" x14ac:dyDescent="0.2">
      <c r="A5312" s="29">
        <v>44042</v>
      </c>
      <c r="B5312" s="1" t="s">
        <v>49</v>
      </c>
      <c r="C5312" s="2">
        <v>187.99</v>
      </c>
      <c r="D5312" s="5" t="str">
        <f t="shared" si="82"/>
        <v/>
      </c>
      <c r="E5312" t="s">
        <v>186</v>
      </c>
    </row>
    <row r="5313" spans="1:5" outlineLevel="2" x14ac:dyDescent="0.2">
      <c r="A5313" s="29">
        <v>44042</v>
      </c>
      <c r="B5313" s="1" t="s">
        <v>49</v>
      </c>
      <c r="C5313" s="2">
        <v>138.57</v>
      </c>
      <c r="D5313" s="5" t="str">
        <f t="shared" si="82"/>
        <v/>
      </c>
      <c r="E5313" t="s">
        <v>65</v>
      </c>
    </row>
    <row r="5314" spans="1:5" outlineLevel="2" x14ac:dyDescent="0.2">
      <c r="A5314" s="29">
        <v>44042</v>
      </c>
      <c r="B5314" s="1" t="s">
        <v>49</v>
      </c>
      <c r="C5314" s="2">
        <v>179.8</v>
      </c>
      <c r="D5314" s="5" t="str">
        <f t="shared" si="82"/>
        <v/>
      </c>
      <c r="E5314" t="s">
        <v>65</v>
      </c>
    </row>
    <row r="5315" spans="1:5" outlineLevel="2" x14ac:dyDescent="0.2">
      <c r="A5315" s="29">
        <v>44042</v>
      </c>
      <c r="B5315" s="1" t="s">
        <v>49</v>
      </c>
      <c r="C5315" s="2">
        <v>25.18</v>
      </c>
      <c r="D5315" s="5" t="str">
        <f t="shared" si="82"/>
        <v/>
      </c>
      <c r="E5315" t="s">
        <v>186</v>
      </c>
    </row>
    <row r="5316" spans="1:5" outlineLevel="2" x14ac:dyDescent="0.2">
      <c r="A5316" s="29">
        <v>44042</v>
      </c>
      <c r="B5316" s="1" t="s">
        <v>49</v>
      </c>
      <c r="C5316" s="2">
        <v>27.96</v>
      </c>
      <c r="D5316" s="5" t="str">
        <f t="shared" si="82"/>
        <v/>
      </c>
      <c r="E5316" t="s">
        <v>65</v>
      </c>
    </row>
    <row r="5317" spans="1:5" ht="15.75" outlineLevel="1" x14ac:dyDescent="0.25">
      <c r="A5317" s="25">
        <f>A5316</f>
        <v>44042</v>
      </c>
      <c r="B5317" s="26" t="str">
        <f>B5316</f>
        <v>OFFICE DEPOT</v>
      </c>
      <c r="C5317" s="24">
        <f>SUBTOTAL(9,C5200:C5316)</f>
        <v>11986.519999999988</v>
      </c>
      <c r="D5317" s="24" t="s">
        <v>1012</v>
      </c>
    </row>
    <row r="5318" spans="1:5" outlineLevel="2" x14ac:dyDescent="0.2">
      <c r="A5318" s="29">
        <v>44042</v>
      </c>
      <c r="B5318" s="1" t="s">
        <v>26</v>
      </c>
      <c r="C5318" s="2">
        <v>26.95</v>
      </c>
      <c r="D5318" s="5" t="str">
        <f t="shared" si="82"/>
        <v/>
      </c>
      <c r="E5318" t="s">
        <v>67</v>
      </c>
    </row>
    <row r="5319" spans="1:5" outlineLevel="2" x14ac:dyDescent="0.2">
      <c r="A5319" s="29">
        <v>44042</v>
      </c>
      <c r="B5319" s="1" t="s">
        <v>26</v>
      </c>
      <c r="C5319" s="2">
        <v>50.74</v>
      </c>
      <c r="D5319" s="5" t="str">
        <f t="shared" si="82"/>
        <v/>
      </c>
      <c r="E5319" t="s">
        <v>67</v>
      </c>
    </row>
    <row r="5320" spans="1:5" outlineLevel="2" x14ac:dyDescent="0.2">
      <c r="A5320" s="29">
        <v>44042</v>
      </c>
      <c r="B5320" s="1" t="s">
        <v>26</v>
      </c>
      <c r="C5320" s="2">
        <v>100.65</v>
      </c>
      <c r="D5320" s="5" t="str">
        <f t="shared" ref="D5320:D5383" si="83">IF(E5320="","TOTAL","")</f>
        <v/>
      </c>
      <c r="E5320" t="s">
        <v>67</v>
      </c>
    </row>
    <row r="5321" spans="1:5" outlineLevel="2" x14ac:dyDescent="0.2">
      <c r="A5321" s="29">
        <v>44042</v>
      </c>
      <c r="B5321" s="1" t="s">
        <v>26</v>
      </c>
      <c r="C5321" s="2">
        <v>100.65</v>
      </c>
      <c r="D5321" s="5" t="str">
        <f t="shared" si="83"/>
        <v/>
      </c>
      <c r="E5321" t="s">
        <v>67</v>
      </c>
    </row>
    <row r="5322" spans="1:5" outlineLevel="2" x14ac:dyDescent="0.2">
      <c r="A5322" s="29">
        <v>44042</v>
      </c>
      <c r="B5322" s="1" t="s">
        <v>26</v>
      </c>
      <c r="C5322" s="2">
        <v>88.8</v>
      </c>
      <c r="D5322" s="5" t="str">
        <f t="shared" si="83"/>
        <v/>
      </c>
      <c r="E5322" t="s">
        <v>67</v>
      </c>
    </row>
    <row r="5323" spans="1:5" outlineLevel="2" x14ac:dyDescent="0.2">
      <c r="A5323" s="29">
        <v>44042</v>
      </c>
      <c r="B5323" s="1" t="s">
        <v>26</v>
      </c>
      <c r="C5323" s="2">
        <v>106.25</v>
      </c>
      <c r="D5323" s="5" t="str">
        <f t="shared" si="83"/>
        <v/>
      </c>
      <c r="E5323" t="s">
        <v>67</v>
      </c>
    </row>
    <row r="5324" spans="1:5" outlineLevel="2" x14ac:dyDescent="0.2">
      <c r="A5324" s="29">
        <v>44042</v>
      </c>
      <c r="B5324" s="1" t="s">
        <v>26</v>
      </c>
      <c r="C5324" s="2">
        <v>50.74</v>
      </c>
      <c r="D5324" s="5" t="str">
        <f t="shared" si="83"/>
        <v/>
      </c>
      <c r="E5324" t="s">
        <v>67</v>
      </c>
    </row>
    <row r="5325" spans="1:5" ht="15.75" outlineLevel="1" x14ac:dyDescent="0.25">
      <c r="A5325" s="25">
        <f>A5324</f>
        <v>44042</v>
      </c>
      <c r="B5325" s="26" t="str">
        <f>B5324</f>
        <v>OREILLY AUTOMOTIVE INC</v>
      </c>
      <c r="C5325" s="24">
        <f>SUBTOTAL(9,C5318:C5324)</f>
        <v>524.78</v>
      </c>
      <c r="D5325" s="24" t="s">
        <v>1012</v>
      </c>
    </row>
    <row r="5326" spans="1:5" outlineLevel="2" x14ac:dyDescent="0.2">
      <c r="A5326" s="29">
        <v>44042</v>
      </c>
      <c r="B5326" s="1" t="s">
        <v>102</v>
      </c>
      <c r="C5326" s="2">
        <v>21.23</v>
      </c>
      <c r="D5326" s="5" t="str">
        <f t="shared" si="83"/>
        <v/>
      </c>
      <c r="E5326" t="s">
        <v>65</v>
      </c>
    </row>
    <row r="5327" spans="1:5" outlineLevel="2" x14ac:dyDescent="0.2">
      <c r="A5327" s="29">
        <v>44042</v>
      </c>
      <c r="B5327" s="1" t="s">
        <v>102</v>
      </c>
      <c r="C5327" s="2">
        <v>390.59</v>
      </c>
      <c r="D5327" s="5" t="str">
        <f t="shared" si="83"/>
        <v/>
      </c>
      <c r="E5327" t="s">
        <v>75</v>
      </c>
    </row>
    <row r="5328" spans="1:5" ht="15.75" outlineLevel="1" x14ac:dyDescent="0.25">
      <c r="A5328" s="25">
        <f>A5327</f>
        <v>44042</v>
      </c>
      <c r="B5328" s="26" t="str">
        <f>B5327</f>
        <v>OTC BRANDS INC</v>
      </c>
      <c r="C5328" s="24">
        <f>SUBTOTAL(9,C5326:C5327)</f>
        <v>411.82</v>
      </c>
      <c r="D5328" s="24" t="s">
        <v>1012</v>
      </c>
    </row>
    <row r="5329" spans="1:5" outlineLevel="2" x14ac:dyDescent="0.2">
      <c r="A5329" s="29">
        <v>44042</v>
      </c>
      <c r="B5329" s="1" t="s">
        <v>309</v>
      </c>
      <c r="C5329" s="2">
        <v>121.22</v>
      </c>
      <c r="D5329" s="5" t="str">
        <f t="shared" si="83"/>
        <v/>
      </c>
      <c r="E5329" t="s">
        <v>65</v>
      </c>
    </row>
    <row r="5330" spans="1:5" ht="15.75" outlineLevel="1" x14ac:dyDescent="0.25">
      <c r="A5330" s="25">
        <f>A5329</f>
        <v>44042</v>
      </c>
      <c r="B5330" s="26" t="str">
        <f>B5329</f>
        <v>HIGH POINT</v>
      </c>
      <c r="C5330" s="24">
        <f>SUBTOTAL(9,C5329:C5329)</f>
        <v>121.22</v>
      </c>
      <c r="D5330" s="24" t="s">
        <v>1012</v>
      </c>
    </row>
    <row r="5331" spans="1:5" outlineLevel="2" x14ac:dyDescent="0.2">
      <c r="A5331" s="29">
        <v>44042</v>
      </c>
      <c r="B5331" s="1" t="s">
        <v>309</v>
      </c>
      <c r="C5331" s="2">
        <v>319.06</v>
      </c>
      <c r="D5331" s="5" t="str">
        <f t="shared" si="83"/>
        <v/>
      </c>
      <c r="E5331" t="s">
        <v>65</v>
      </c>
    </row>
    <row r="5332" spans="1:5" ht="15.75" outlineLevel="1" x14ac:dyDescent="0.25">
      <c r="A5332" s="25">
        <f>A5331</f>
        <v>44042</v>
      </c>
      <c r="B5332" s="26" t="str">
        <f>B5331</f>
        <v>HIGH POINT</v>
      </c>
      <c r="C5332" s="24">
        <f>SUBTOTAL(9,C5331:C5331)</f>
        <v>319.06</v>
      </c>
      <c r="D5332" s="24" t="s">
        <v>1012</v>
      </c>
    </row>
    <row r="5333" spans="1:5" outlineLevel="2" x14ac:dyDescent="0.2">
      <c r="A5333" s="29">
        <v>44042</v>
      </c>
      <c r="B5333" s="1" t="s">
        <v>309</v>
      </c>
      <c r="C5333" s="2">
        <v>9648.9599999999991</v>
      </c>
      <c r="D5333" s="5" t="str">
        <f t="shared" si="83"/>
        <v/>
      </c>
      <c r="E5333" t="s">
        <v>186</v>
      </c>
    </row>
    <row r="5334" spans="1:5" ht="15.75" outlineLevel="1" x14ac:dyDescent="0.25">
      <c r="A5334" s="25">
        <f>A5333</f>
        <v>44042</v>
      </c>
      <c r="B5334" s="26" t="str">
        <f>B5333</f>
        <v>HIGH POINT</v>
      </c>
      <c r="C5334" s="24">
        <f>SUBTOTAL(9,C5333:C5333)</f>
        <v>9648.9599999999991</v>
      </c>
      <c r="D5334" s="24" t="s">
        <v>1012</v>
      </c>
    </row>
    <row r="5335" spans="1:5" outlineLevel="2" x14ac:dyDescent="0.2">
      <c r="A5335" s="29">
        <v>44042</v>
      </c>
      <c r="B5335" s="1" t="s">
        <v>267</v>
      </c>
      <c r="C5335" s="2">
        <v>85</v>
      </c>
      <c r="D5335" s="5" t="str">
        <f t="shared" si="83"/>
        <v/>
      </c>
      <c r="E5335" t="s">
        <v>65</v>
      </c>
    </row>
    <row r="5336" spans="1:5" ht="15.75" outlineLevel="1" x14ac:dyDescent="0.25">
      <c r="A5336" s="25">
        <f>A5335</f>
        <v>44042</v>
      </c>
      <c r="B5336" s="26" t="str">
        <f>B5335</f>
        <v>DAVID PALMER</v>
      </c>
      <c r="C5336" s="24">
        <f>SUBTOTAL(9,C5335:C5335)</f>
        <v>85</v>
      </c>
      <c r="D5336" s="24" t="s">
        <v>1012</v>
      </c>
    </row>
    <row r="5337" spans="1:5" outlineLevel="2" x14ac:dyDescent="0.2">
      <c r="A5337" s="29">
        <v>44042</v>
      </c>
      <c r="B5337" s="1" t="s">
        <v>636</v>
      </c>
      <c r="C5337" s="2">
        <v>134.4</v>
      </c>
      <c r="D5337" s="5" t="str">
        <f t="shared" si="83"/>
        <v/>
      </c>
      <c r="E5337" t="s">
        <v>79</v>
      </c>
    </row>
    <row r="5338" spans="1:5" ht="15.75" outlineLevel="1" x14ac:dyDescent="0.25">
      <c r="A5338" s="25">
        <f>A5337</f>
        <v>44042</v>
      </c>
      <c r="B5338" s="26" t="str">
        <f>B5337</f>
        <v>PANERA LLC</v>
      </c>
      <c r="C5338" s="24">
        <f>SUBTOTAL(9,C5337:C5337)</f>
        <v>134.4</v>
      </c>
      <c r="D5338" s="24" t="s">
        <v>1012</v>
      </c>
    </row>
    <row r="5339" spans="1:5" outlineLevel="2" x14ac:dyDescent="0.2">
      <c r="A5339" s="29">
        <v>44042</v>
      </c>
      <c r="B5339" s="1" t="s">
        <v>33</v>
      </c>
      <c r="C5339" s="2">
        <v>842.97</v>
      </c>
      <c r="D5339" s="5" t="str">
        <f t="shared" si="83"/>
        <v/>
      </c>
      <c r="E5339" t="s">
        <v>65</v>
      </c>
    </row>
    <row r="5340" spans="1:5" ht="15.75" outlineLevel="1" x14ac:dyDescent="0.25">
      <c r="A5340" s="25">
        <f>A5339</f>
        <v>44042</v>
      </c>
      <c r="B5340" s="26" t="str">
        <f>B5339</f>
        <v>HOUSTON PIZZA VENTURE LP</v>
      </c>
      <c r="C5340" s="24">
        <f>SUBTOTAL(9,C5339:C5339)</f>
        <v>842.97</v>
      </c>
      <c r="D5340" s="24" t="s">
        <v>1012</v>
      </c>
    </row>
    <row r="5341" spans="1:5" outlineLevel="2" x14ac:dyDescent="0.2">
      <c r="A5341" s="29">
        <v>44042</v>
      </c>
      <c r="B5341" s="1" t="s">
        <v>391</v>
      </c>
      <c r="C5341" s="2">
        <v>1294.92</v>
      </c>
      <c r="D5341" s="5" t="str">
        <f t="shared" si="83"/>
        <v/>
      </c>
      <c r="E5341" t="s">
        <v>186</v>
      </c>
    </row>
    <row r="5342" spans="1:5" outlineLevel="2" x14ac:dyDescent="0.2">
      <c r="A5342" s="29">
        <v>44042</v>
      </c>
      <c r="B5342" s="1" t="s">
        <v>391</v>
      </c>
      <c r="C5342" s="2">
        <v>36656.25</v>
      </c>
      <c r="D5342" s="5" t="str">
        <f t="shared" si="83"/>
        <v/>
      </c>
      <c r="E5342" t="s">
        <v>393</v>
      </c>
    </row>
    <row r="5343" spans="1:5" outlineLevel="2" x14ac:dyDescent="0.2">
      <c r="A5343" s="29">
        <v>44042</v>
      </c>
      <c r="B5343" s="1" t="s">
        <v>391</v>
      </c>
      <c r="C5343" s="2">
        <v>4950.3500000000004</v>
      </c>
      <c r="D5343" s="5" t="str">
        <f t="shared" si="83"/>
        <v/>
      </c>
      <c r="E5343" t="s">
        <v>77</v>
      </c>
    </row>
    <row r="5344" spans="1:5" outlineLevel="2" x14ac:dyDescent="0.2">
      <c r="A5344" s="29">
        <v>44042</v>
      </c>
      <c r="B5344" s="1" t="s">
        <v>391</v>
      </c>
      <c r="C5344" s="2">
        <v>1020</v>
      </c>
      <c r="D5344" s="5" t="str">
        <f t="shared" si="83"/>
        <v/>
      </c>
      <c r="E5344" t="s">
        <v>393</v>
      </c>
    </row>
    <row r="5345" spans="1:5" ht="15.75" outlineLevel="1" x14ac:dyDescent="0.25">
      <c r="A5345" s="25">
        <f>A5344</f>
        <v>44042</v>
      </c>
      <c r="B5345" s="26" t="str">
        <f>B5344</f>
        <v>PAR INC</v>
      </c>
      <c r="C5345" s="24">
        <f>SUBTOTAL(9,C5341:C5344)</f>
        <v>43921.52</v>
      </c>
      <c r="D5345" s="24" t="s">
        <v>1012</v>
      </c>
    </row>
    <row r="5346" spans="1:5" outlineLevel="2" x14ac:dyDescent="0.2">
      <c r="A5346" s="29">
        <v>44042</v>
      </c>
      <c r="B5346" s="1" t="s">
        <v>926</v>
      </c>
      <c r="C5346" s="2">
        <v>396</v>
      </c>
      <c r="D5346" s="5" t="str">
        <f t="shared" si="83"/>
        <v/>
      </c>
      <c r="E5346" t="s">
        <v>186</v>
      </c>
    </row>
    <row r="5347" spans="1:5" outlineLevel="2" x14ac:dyDescent="0.2">
      <c r="A5347" s="29">
        <v>44042</v>
      </c>
      <c r="B5347" s="1" t="s">
        <v>926</v>
      </c>
      <c r="C5347" s="2">
        <v>660</v>
      </c>
      <c r="D5347" s="5" t="str">
        <f t="shared" si="83"/>
        <v/>
      </c>
      <c r="E5347" t="s">
        <v>186</v>
      </c>
    </row>
    <row r="5348" spans="1:5" ht="15.75" outlineLevel="1" x14ac:dyDescent="0.25">
      <c r="A5348" s="25">
        <f>A5347</f>
        <v>44042</v>
      </c>
      <c r="B5348" s="26" t="str">
        <f>B5347</f>
        <v>PASCO BROKERAGE</v>
      </c>
      <c r="C5348" s="24">
        <f>SUBTOTAL(9,C5346:C5347)</f>
        <v>1056</v>
      </c>
      <c r="D5348" s="24" t="s">
        <v>1012</v>
      </c>
    </row>
    <row r="5349" spans="1:5" outlineLevel="2" x14ac:dyDescent="0.2">
      <c r="A5349" s="29">
        <v>44042</v>
      </c>
      <c r="B5349" s="1" t="s">
        <v>44</v>
      </c>
      <c r="C5349" s="2">
        <v>0.01</v>
      </c>
      <c r="D5349" s="5" t="str">
        <f t="shared" si="83"/>
        <v/>
      </c>
      <c r="E5349" t="s">
        <v>74</v>
      </c>
    </row>
    <row r="5350" spans="1:5" outlineLevel="2" x14ac:dyDescent="0.2">
      <c r="A5350" s="29">
        <v>44042</v>
      </c>
      <c r="B5350" s="1" t="s">
        <v>44</v>
      </c>
      <c r="C5350" s="2">
        <v>0.01</v>
      </c>
      <c r="D5350" s="5" t="str">
        <f t="shared" si="83"/>
        <v/>
      </c>
      <c r="E5350" t="s">
        <v>74</v>
      </c>
    </row>
    <row r="5351" spans="1:5" outlineLevel="2" x14ac:dyDescent="0.2">
      <c r="A5351" s="29">
        <v>44042</v>
      </c>
      <c r="B5351" s="1" t="s">
        <v>44</v>
      </c>
      <c r="C5351" s="2">
        <v>120.28</v>
      </c>
      <c r="D5351" s="5" t="str">
        <f t="shared" si="83"/>
        <v/>
      </c>
      <c r="E5351" t="s">
        <v>74</v>
      </c>
    </row>
    <row r="5352" spans="1:5" outlineLevel="2" x14ac:dyDescent="0.2">
      <c r="A5352" s="29">
        <v>44042</v>
      </c>
      <c r="B5352" s="1" t="s">
        <v>44</v>
      </c>
      <c r="C5352" s="2">
        <v>120.28</v>
      </c>
      <c r="D5352" s="5" t="str">
        <f t="shared" si="83"/>
        <v/>
      </c>
      <c r="E5352" t="s">
        <v>74</v>
      </c>
    </row>
    <row r="5353" spans="1:5" outlineLevel="2" x14ac:dyDescent="0.2">
      <c r="A5353" s="29">
        <v>44042</v>
      </c>
      <c r="B5353" s="1" t="s">
        <v>44</v>
      </c>
      <c r="C5353" s="2">
        <v>120.28</v>
      </c>
      <c r="D5353" s="5" t="str">
        <f t="shared" si="83"/>
        <v/>
      </c>
      <c r="E5353" t="s">
        <v>74</v>
      </c>
    </row>
    <row r="5354" spans="1:5" outlineLevel="2" x14ac:dyDescent="0.2">
      <c r="A5354" s="29">
        <v>44042</v>
      </c>
      <c r="B5354" s="1" t="s">
        <v>44</v>
      </c>
      <c r="C5354" s="2">
        <v>120.28</v>
      </c>
      <c r="D5354" s="5" t="str">
        <f t="shared" si="83"/>
        <v/>
      </c>
      <c r="E5354" t="s">
        <v>74</v>
      </c>
    </row>
    <row r="5355" spans="1:5" outlineLevel="2" x14ac:dyDescent="0.2">
      <c r="A5355" s="29">
        <v>44042</v>
      </c>
      <c r="B5355" s="1" t="s">
        <v>44</v>
      </c>
      <c r="C5355" s="2">
        <v>120.28</v>
      </c>
      <c r="D5355" s="5" t="str">
        <f t="shared" si="83"/>
        <v/>
      </c>
      <c r="E5355" t="s">
        <v>74</v>
      </c>
    </row>
    <row r="5356" spans="1:5" outlineLevel="2" x14ac:dyDescent="0.2">
      <c r="A5356" s="29">
        <v>44042</v>
      </c>
      <c r="B5356" s="1" t="s">
        <v>44</v>
      </c>
      <c r="C5356" s="2">
        <v>0.01</v>
      </c>
      <c r="D5356" s="5" t="str">
        <f t="shared" si="83"/>
        <v/>
      </c>
      <c r="E5356" t="s">
        <v>74</v>
      </c>
    </row>
    <row r="5357" spans="1:5" outlineLevel="2" x14ac:dyDescent="0.2">
      <c r="A5357" s="29">
        <v>44042</v>
      </c>
      <c r="B5357" s="1" t="s">
        <v>44</v>
      </c>
      <c r="C5357" s="2">
        <v>0.01</v>
      </c>
      <c r="D5357" s="5" t="str">
        <f t="shared" si="83"/>
        <v/>
      </c>
      <c r="E5357" t="s">
        <v>74</v>
      </c>
    </row>
    <row r="5358" spans="1:5" outlineLevel="2" x14ac:dyDescent="0.2">
      <c r="A5358" s="29">
        <v>44042</v>
      </c>
      <c r="B5358" s="1" t="s">
        <v>44</v>
      </c>
      <c r="C5358" s="2">
        <v>428.13</v>
      </c>
      <c r="D5358" s="5" t="str">
        <f t="shared" si="83"/>
        <v/>
      </c>
      <c r="E5358" t="s">
        <v>315</v>
      </c>
    </row>
    <row r="5359" spans="1:5" outlineLevel="2" x14ac:dyDescent="0.2">
      <c r="A5359" s="29">
        <v>44042</v>
      </c>
      <c r="B5359" s="1" t="s">
        <v>44</v>
      </c>
      <c r="C5359" s="2">
        <v>52715.9</v>
      </c>
      <c r="D5359" s="5" t="str">
        <f t="shared" si="83"/>
        <v/>
      </c>
      <c r="E5359" t="s">
        <v>74</v>
      </c>
    </row>
    <row r="5360" spans="1:5" ht="15.75" outlineLevel="1" x14ac:dyDescent="0.25">
      <c r="A5360" s="25">
        <f>A5359</f>
        <v>44042</v>
      </c>
      <c r="B5360" s="26" t="str">
        <f>B5359</f>
        <v>PBK INC</v>
      </c>
      <c r="C5360" s="24">
        <f>SUBTOTAL(9,C5349:C5359)</f>
        <v>53745.47</v>
      </c>
      <c r="D5360" s="24" t="s">
        <v>1012</v>
      </c>
    </row>
    <row r="5361" spans="1:5" outlineLevel="2" x14ac:dyDescent="0.2">
      <c r="A5361" s="29">
        <v>44042</v>
      </c>
      <c r="B5361" s="1" t="s">
        <v>927</v>
      </c>
      <c r="C5361" s="2">
        <v>165.66</v>
      </c>
      <c r="D5361" s="5" t="str">
        <f t="shared" si="83"/>
        <v/>
      </c>
      <c r="E5361" t="s">
        <v>187</v>
      </c>
    </row>
    <row r="5362" spans="1:5" ht="15.75" outlineLevel="1" x14ac:dyDescent="0.25">
      <c r="A5362" s="25">
        <f>A5361</f>
        <v>44042</v>
      </c>
      <c r="B5362" s="26" t="str">
        <f>B5361</f>
        <v>LEAF ENGINEERS</v>
      </c>
      <c r="C5362" s="24">
        <f>SUBTOTAL(9,C5361:C5361)</f>
        <v>165.66</v>
      </c>
      <c r="D5362" s="24" t="s">
        <v>1012</v>
      </c>
    </row>
    <row r="5363" spans="1:5" outlineLevel="2" x14ac:dyDescent="0.2">
      <c r="A5363" s="29">
        <v>44042</v>
      </c>
      <c r="B5363" s="1" t="s">
        <v>402</v>
      </c>
      <c r="C5363" s="2">
        <v>22.44</v>
      </c>
      <c r="D5363" s="5" t="str">
        <f t="shared" si="83"/>
        <v/>
      </c>
      <c r="E5363" t="s">
        <v>66</v>
      </c>
    </row>
    <row r="5364" spans="1:5" ht="15.75" outlineLevel="1" x14ac:dyDescent="0.25">
      <c r="A5364" s="25">
        <f>A5363</f>
        <v>44042</v>
      </c>
      <c r="B5364" s="26" t="str">
        <f>B5363</f>
        <v>PERFECTION LEARNING CORPORATION</v>
      </c>
      <c r="C5364" s="24">
        <f>SUBTOTAL(9,C5363:C5363)</f>
        <v>22.44</v>
      </c>
      <c r="D5364" s="24" t="s">
        <v>1012</v>
      </c>
    </row>
    <row r="5365" spans="1:5" outlineLevel="2" x14ac:dyDescent="0.2">
      <c r="A5365" s="29">
        <v>44042</v>
      </c>
      <c r="B5365" s="1" t="s">
        <v>125</v>
      </c>
      <c r="C5365" s="2">
        <v>69.48</v>
      </c>
      <c r="D5365" s="5" t="str">
        <f t="shared" si="83"/>
        <v/>
      </c>
      <c r="E5365" t="s">
        <v>65</v>
      </c>
    </row>
    <row r="5366" spans="1:5" ht="15.75" outlineLevel="1" x14ac:dyDescent="0.25">
      <c r="A5366" s="25">
        <f>A5365</f>
        <v>44042</v>
      </c>
      <c r="B5366" s="26" t="str">
        <f>B5365</f>
        <v>PETSMART</v>
      </c>
      <c r="C5366" s="24">
        <f>SUBTOTAL(9,C5365:C5365)</f>
        <v>69.48</v>
      </c>
      <c r="D5366" s="24" t="s">
        <v>1012</v>
      </c>
    </row>
    <row r="5367" spans="1:5" outlineLevel="2" x14ac:dyDescent="0.2">
      <c r="A5367" s="29">
        <v>44042</v>
      </c>
      <c r="B5367" s="1" t="s">
        <v>928</v>
      </c>
      <c r="C5367" s="2">
        <v>12235.11</v>
      </c>
      <c r="D5367" s="5" t="str">
        <f t="shared" si="83"/>
        <v/>
      </c>
      <c r="E5367" t="s">
        <v>73</v>
      </c>
    </row>
    <row r="5368" spans="1:5" outlineLevel="2" x14ac:dyDescent="0.2">
      <c r="A5368" s="29">
        <v>44042</v>
      </c>
      <c r="B5368" s="1" t="s">
        <v>928</v>
      </c>
      <c r="C5368" s="2">
        <v>10821.6</v>
      </c>
      <c r="D5368" s="5" t="str">
        <f t="shared" si="83"/>
        <v/>
      </c>
      <c r="E5368" t="s">
        <v>73</v>
      </c>
    </row>
    <row r="5369" spans="1:5" ht="15.75" outlineLevel="1" x14ac:dyDescent="0.25">
      <c r="A5369" s="25">
        <f>A5368</f>
        <v>44042</v>
      </c>
      <c r="B5369" s="26" t="str">
        <f>B5368</f>
        <v>THE PHOENIX DESIGN GROUP INC</v>
      </c>
      <c r="C5369" s="24">
        <f>SUBTOTAL(9,C5367:C5368)</f>
        <v>23056.71</v>
      </c>
      <c r="D5369" s="24" t="s">
        <v>1012</v>
      </c>
    </row>
    <row r="5370" spans="1:5" outlineLevel="2" x14ac:dyDescent="0.2">
      <c r="A5370" s="29">
        <v>44042</v>
      </c>
      <c r="B5370" s="1" t="s">
        <v>929</v>
      </c>
      <c r="C5370" s="2">
        <v>4106.75</v>
      </c>
      <c r="D5370" s="5" t="str">
        <f t="shared" si="83"/>
        <v/>
      </c>
      <c r="E5370" t="s">
        <v>66</v>
      </c>
    </row>
    <row r="5371" spans="1:5" ht="15.75" outlineLevel="1" x14ac:dyDescent="0.25">
      <c r="A5371" s="25">
        <f>A5370</f>
        <v>44042</v>
      </c>
      <c r="B5371" s="26" t="str">
        <f>B5370</f>
        <v>PIECES OF LEARNING INC</v>
      </c>
      <c r="C5371" s="24">
        <f>SUBTOTAL(9,C5370:C5370)</f>
        <v>4106.75</v>
      </c>
      <c r="D5371" s="24" t="s">
        <v>1012</v>
      </c>
    </row>
    <row r="5372" spans="1:5" outlineLevel="2" x14ac:dyDescent="0.2">
      <c r="A5372" s="29">
        <v>44042</v>
      </c>
      <c r="B5372" s="1" t="s">
        <v>179</v>
      </c>
      <c r="C5372" s="2">
        <v>451.8</v>
      </c>
      <c r="D5372" s="5" t="str">
        <f t="shared" si="83"/>
        <v/>
      </c>
      <c r="E5372" t="s">
        <v>83</v>
      </c>
    </row>
    <row r="5373" spans="1:5" outlineLevel="2" x14ac:dyDescent="0.2">
      <c r="A5373" s="29">
        <v>44042</v>
      </c>
      <c r="B5373" s="1" t="s">
        <v>179</v>
      </c>
      <c r="C5373" s="2">
        <v>451.8</v>
      </c>
      <c r="D5373" s="5" t="str">
        <f t="shared" si="83"/>
        <v/>
      </c>
      <c r="E5373" t="s">
        <v>83</v>
      </c>
    </row>
    <row r="5374" spans="1:5" outlineLevel="2" x14ac:dyDescent="0.2">
      <c r="A5374" s="29">
        <v>44042</v>
      </c>
      <c r="B5374" s="1" t="s">
        <v>179</v>
      </c>
      <c r="C5374" s="2">
        <v>157.68</v>
      </c>
      <c r="D5374" s="5" t="str">
        <f t="shared" si="83"/>
        <v/>
      </c>
      <c r="E5374" t="s">
        <v>83</v>
      </c>
    </row>
    <row r="5375" spans="1:5" ht="15.75" outlineLevel="1" x14ac:dyDescent="0.25">
      <c r="A5375" s="25">
        <f>A5374</f>
        <v>44042</v>
      </c>
      <c r="B5375" s="26" t="str">
        <f>B5374</f>
        <v>PITNEY BOWES GLOBAL FINANCIAL SVCS</v>
      </c>
      <c r="C5375" s="24">
        <f>SUBTOTAL(9,C5372:C5374)</f>
        <v>1061.28</v>
      </c>
      <c r="D5375" s="24" t="s">
        <v>1012</v>
      </c>
    </row>
    <row r="5376" spans="1:5" outlineLevel="2" x14ac:dyDescent="0.2">
      <c r="A5376" s="29">
        <v>44042</v>
      </c>
      <c r="B5376" s="1" t="s">
        <v>637</v>
      </c>
      <c r="C5376" s="2">
        <v>523.32000000000005</v>
      </c>
      <c r="D5376" s="5" t="str">
        <f t="shared" si="83"/>
        <v/>
      </c>
      <c r="E5376" t="s">
        <v>186</v>
      </c>
    </row>
    <row r="5377" spans="1:5" ht="15.75" outlineLevel="1" x14ac:dyDescent="0.25">
      <c r="A5377" s="25">
        <f>A5376</f>
        <v>44042</v>
      </c>
      <c r="B5377" s="26" t="str">
        <f>B5376</f>
        <v>PITSCO EDUCATION</v>
      </c>
      <c r="C5377" s="24">
        <f>SUBTOTAL(9,C5376:C5376)</f>
        <v>523.32000000000005</v>
      </c>
      <c r="D5377" s="24" t="s">
        <v>1012</v>
      </c>
    </row>
    <row r="5378" spans="1:5" outlineLevel="2" x14ac:dyDescent="0.2">
      <c r="A5378" s="29">
        <v>44042</v>
      </c>
      <c r="B5378" s="1" t="s">
        <v>449</v>
      </c>
      <c r="C5378" s="2">
        <v>227.55</v>
      </c>
      <c r="D5378" s="5" t="str">
        <f t="shared" si="83"/>
        <v/>
      </c>
      <c r="E5378" t="s">
        <v>65</v>
      </c>
    </row>
    <row r="5379" spans="1:5" ht="15.75" outlineLevel="1" x14ac:dyDescent="0.25">
      <c r="A5379" s="25">
        <f>A5378</f>
        <v>44042</v>
      </c>
      <c r="B5379" s="26" t="str">
        <f>B5378</f>
        <v>PLANK ROAD PUBLISHING</v>
      </c>
      <c r="C5379" s="24">
        <f>SUBTOTAL(9,C5378:C5378)</f>
        <v>227.55</v>
      </c>
      <c r="D5379" s="24" t="s">
        <v>1012</v>
      </c>
    </row>
    <row r="5380" spans="1:5" outlineLevel="2" x14ac:dyDescent="0.2">
      <c r="A5380" s="29">
        <v>44042</v>
      </c>
      <c r="B5380" s="1" t="s">
        <v>723</v>
      </c>
      <c r="C5380" s="2">
        <v>1739.1</v>
      </c>
      <c r="D5380" s="5" t="str">
        <f t="shared" si="83"/>
        <v/>
      </c>
      <c r="E5380" t="s">
        <v>65</v>
      </c>
    </row>
    <row r="5381" spans="1:5" ht="15.75" outlineLevel="1" x14ac:dyDescent="0.25">
      <c r="A5381" s="25">
        <f>A5380</f>
        <v>44042</v>
      </c>
      <c r="B5381" s="26" t="str">
        <f>B5380</f>
        <v>THE PLAYWELL GROUP INC</v>
      </c>
      <c r="C5381" s="24">
        <f>SUBTOTAL(9,C5380:C5380)</f>
        <v>1739.1</v>
      </c>
      <c r="D5381" s="24" t="s">
        <v>1012</v>
      </c>
    </row>
    <row r="5382" spans="1:5" outlineLevel="2" x14ac:dyDescent="0.2">
      <c r="A5382" s="29">
        <v>44042</v>
      </c>
      <c r="B5382" s="1" t="s">
        <v>268</v>
      </c>
      <c r="C5382" s="2">
        <v>564.89</v>
      </c>
      <c r="D5382" s="5" t="str">
        <f t="shared" si="83"/>
        <v/>
      </c>
      <c r="E5382" t="s">
        <v>75</v>
      </c>
    </row>
    <row r="5383" spans="1:5" outlineLevel="2" x14ac:dyDescent="0.2">
      <c r="A5383" s="29">
        <v>44042</v>
      </c>
      <c r="B5383" s="1" t="s">
        <v>268</v>
      </c>
      <c r="C5383" s="2">
        <v>1190</v>
      </c>
      <c r="D5383" s="5" t="str">
        <f t="shared" si="83"/>
        <v/>
      </c>
      <c r="E5383" t="s">
        <v>65</v>
      </c>
    </row>
    <row r="5384" spans="1:5" ht="15.75" outlineLevel="1" x14ac:dyDescent="0.25">
      <c r="A5384" s="25">
        <f>A5383</f>
        <v>44042</v>
      </c>
      <c r="B5384" s="26" t="str">
        <f>B5383</f>
        <v>POSITIVE PROMOTIONS</v>
      </c>
      <c r="C5384" s="24">
        <f>SUBTOTAL(9,C5382:C5383)</f>
        <v>1754.8899999999999</v>
      </c>
      <c r="D5384" s="24" t="s">
        <v>1012</v>
      </c>
    </row>
    <row r="5385" spans="1:5" outlineLevel="2" x14ac:dyDescent="0.2">
      <c r="A5385" s="29">
        <v>44042</v>
      </c>
      <c r="B5385" s="1" t="s">
        <v>930</v>
      </c>
      <c r="C5385" s="2">
        <v>57.2</v>
      </c>
      <c r="D5385" s="5" t="str">
        <f t="shared" ref="D5385:D5447" si="84">IF(E5385="","TOTAL","")</f>
        <v/>
      </c>
      <c r="E5385" t="s">
        <v>79</v>
      </c>
    </row>
    <row r="5386" spans="1:5" ht="15.75" outlineLevel="1" x14ac:dyDescent="0.25">
      <c r="A5386" s="25">
        <f>A5385</f>
        <v>44042</v>
      </c>
      <c r="B5386" s="26" t="str">
        <f>B5385</f>
        <v>POTBELLY SANDWICH WORKS LLC</v>
      </c>
      <c r="C5386" s="24">
        <f>SUBTOTAL(9,C5385:C5385)</f>
        <v>57.2</v>
      </c>
      <c r="D5386" s="24" t="s">
        <v>1012</v>
      </c>
    </row>
    <row r="5387" spans="1:5" outlineLevel="2" x14ac:dyDescent="0.2">
      <c r="A5387" s="29">
        <v>44042</v>
      </c>
      <c r="B5387" s="1" t="s">
        <v>931</v>
      </c>
      <c r="C5387" s="2">
        <v>224.2</v>
      </c>
      <c r="D5387" s="5" t="str">
        <f t="shared" si="84"/>
        <v/>
      </c>
      <c r="E5387" t="s">
        <v>186</v>
      </c>
    </row>
    <row r="5388" spans="1:5" outlineLevel="2" x14ac:dyDescent="0.2">
      <c r="A5388" s="29">
        <v>44042</v>
      </c>
      <c r="B5388" s="1" t="s">
        <v>931</v>
      </c>
      <c r="C5388" s="2">
        <v>9</v>
      </c>
      <c r="D5388" s="5" t="str">
        <f t="shared" si="84"/>
        <v/>
      </c>
      <c r="E5388" t="s">
        <v>65</v>
      </c>
    </row>
    <row r="5389" spans="1:5" ht="15.75" outlineLevel="1" x14ac:dyDescent="0.25">
      <c r="A5389" s="25">
        <f>A5388</f>
        <v>44042</v>
      </c>
      <c r="B5389" s="26" t="str">
        <f>B5388</f>
        <v>READ NATURALLY</v>
      </c>
      <c r="C5389" s="24">
        <f>SUBTOTAL(9,C5387:C5388)</f>
        <v>233.2</v>
      </c>
      <c r="D5389" s="24" t="s">
        <v>1012</v>
      </c>
    </row>
    <row r="5390" spans="1:5" outlineLevel="2" x14ac:dyDescent="0.2">
      <c r="A5390" s="29">
        <v>44042</v>
      </c>
      <c r="B5390" s="1" t="s">
        <v>368</v>
      </c>
      <c r="C5390" s="2">
        <v>2965.52</v>
      </c>
      <c r="D5390" s="5" t="str">
        <f t="shared" si="84"/>
        <v/>
      </c>
      <c r="E5390" t="s">
        <v>63</v>
      </c>
    </row>
    <row r="5391" spans="1:5" outlineLevel="2" x14ac:dyDescent="0.2">
      <c r="A5391" s="29">
        <v>44042</v>
      </c>
      <c r="B5391" s="1" t="s">
        <v>368</v>
      </c>
      <c r="C5391" s="2">
        <v>5634.48</v>
      </c>
      <c r="D5391" s="5" t="str">
        <f t="shared" si="84"/>
        <v/>
      </c>
      <c r="E5391" t="s">
        <v>63</v>
      </c>
    </row>
    <row r="5392" spans="1:5" ht="15.75" outlineLevel="1" x14ac:dyDescent="0.25">
      <c r="A5392" s="25">
        <f>A5391</f>
        <v>44042</v>
      </c>
      <c r="B5392" s="26" t="str">
        <f>B5391</f>
        <v>READING WRITING PROJECT NETWORK LLC</v>
      </c>
      <c r="C5392" s="24">
        <f>SUBTOTAL(9,C5390:C5391)</f>
        <v>8600</v>
      </c>
      <c r="D5392" s="24" t="s">
        <v>1012</v>
      </c>
    </row>
    <row r="5393" spans="1:5" outlineLevel="2" x14ac:dyDescent="0.2">
      <c r="A5393" s="29">
        <v>44042</v>
      </c>
      <c r="B5393" s="1" t="s">
        <v>155</v>
      </c>
      <c r="C5393" s="2">
        <v>393.95</v>
      </c>
      <c r="D5393" s="5" t="str">
        <f t="shared" si="84"/>
        <v/>
      </c>
      <c r="E5393" t="s">
        <v>65</v>
      </c>
    </row>
    <row r="5394" spans="1:5" outlineLevel="2" x14ac:dyDescent="0.2">
      <c r="A5394" s="29">
        <v>44042</v>
      </c>
      <c r="B5394" s="1" t="s">
        <v>155</v>
      </c>
      <c r="C5394" s="2">
        <v>190.04</v>
      </c>
      <c r="D5394" s="5" t="str">
        <f t="shared" si="84"/>
        <v/>
      </c>
      <c r="E5394" t="s">
        <v>186</v>
      </c>
    </row>
    <row r="5395" spans="1:5" outlineLevel="2" x14ac:dyDescent="0.2">
      <c r="A5395" s="29">
        <v>44042</v>
      </c>
      <c r="B5395" s="1" t="s">
        <v>155</v>
      </c>
      <c r="C5395" s="2">
        <v>54.29</v>
      </c>
      <c r="D5395" s="5" t="str">
        <f t="shared" si="84"/>
        <v/>
      </c>
      <c r="E5395" t="s">
        <v>65</v>
      </c>
    </row>
    <row r="5396" spans="1:5" outlineLevel="2" x14ac:dyDescent="0.2">
      <c r="A5396" s="29">
        <v>44042</v>
      </c>
      <c r="B5396" s="1" t="s">
        <v>155</v>
      </c>
      <c r="C5396" s="2">
        <v>109.98</v>
      </c>
      <c r="D5396" s="5" t="str">
        <f t="shared" si="84"/>
        <v/>
      </c>
      <c r="E5396" t="s">
        <v>65</v>
      </c>
    </row>
    <row r="5397" spans="1:5" ht="15.75" outlineLevel="1" x14ac:dyDescent="0.25">
      <c r="A5397" s="25">
        <f>A5396</f>
        <v>44042</v>
      </c>
      <c r="B5397" s="26" t="str">
        <f>B5396</f>
        <v>REALLY GOOD STUFF LLC</v>
      </c>
      <c r="C5397" s="24">
        <f>SUBTOTAL(9,C5393:C5396)</f>
        <v>748.26</v>
      </c>
      <c r="D5397" s="24" t="s">
        <v>1012</v>
      </c>
    </row>
    <row r="5398" spans="1:5" outlineLevel="2" x14ac:dyDescent="0.2">
      <c r="A5398" s="29">
        <v>44042</v>
      </c>
      <c r="B5398" s="1" t="s">
        <v>461</v>
      </c>
      <c r="C5398" s="2">
        <v>9674.7000000000007</v>
      </c>
      <c r="D5398" s="5" t="str">
        <f t="shared" si="84"/>
        <v/>
      </c>
      <c r="E5398" t="s">
        <v>63</v>
      </c>
    </row>
    <row r="5399" spans="1:5" ht="15.75" outlineLevel="1" x14ac:dyDescent="0.25">
      <c r="A5399" s="25">
        <f>A5398</f>
        <v>44042</v>
      </c>
      <c r="B5399" s="26" t="str">
        <f>B5398</f>
        <v>RCI TECHNOLOGIES INC</v>
      </c>
      <c r="C5399" s="24">
        <f>SUBTOTAL(9,C5398:C5398)</f>
        <v>9674.7000000000007</v>
      </c>
      <c r="D5399" s="24" t="s">
        <v>1012</v>
      </c>
    </row>
    <row r="5400" spans="1:5" outlineLevel="2" x14ac:dyDescent="0.2">
      <c r="A5400" s="29">
        <v>44042</v>
      </c>
      <c r="B5400" s="1" t="s">
        <v>932</v>
      </c>
      <c r="C5400" s="2">
        <v>91649</v>
      </c>
      <c r="D5400" s="5" t="str">
        <f t="shared" si="84"/>
        <v/>
      </c>
      <c r="E5400" t="s">
        <v>80</v>
      </c>
    </row>
    <row r="5401" spans="1:5" ht="15.75" outlineLevel="1" x14ac:dyDescent="0.25">
      <c r="A5401" s="25">
        <f>A5400</f>
        <v>44042</v>
      </c>
      <c r="B5401" s="26" t="str">
        <f>B5400</f>
        <v>RELIABLE COMMERCIAL ROOFING SERVICES INC</v>
      </c>
      <c r="C5401" s="24">
        <f>SUBTOTAL(9,C5400:C5400)</f>
        <v>91649</v>
      </c>
      <c r="D5401" s="24" t="s">
        <v>1012</v>
      </c>
    </row>
    <row r="5402" spans="1:5" outlineLevel="2" x14ac:dyDescent="0.2">
      <c r="A5402" s="29">
        <v>44042</v>
      </c>
      <c r="B5402" s="1" t="s">
        <v>933</v>
      </c>
      <c r="C5402" s="2">
        <v>278.88</v>
      </c>
      <c r="D5402" s="5" t="str">
        <f t="shared" si="84"/>
        <v/>
      </c>
      <c r="E5402" t="s">
        <v>68</v>
      </c>
    </row>
    <row r="5403" spans="1:5" outlineLevel="2" x14ac:dyDescent="0.2">
      <c r="A5403" s="29">
        <v>44042</v>
      </c>
      <c r="B5403" s="1" t="s">
        <v>933</v>
      </c>
      <c r="C5403" s="2">
        <v>366.12</v>
      </c>
      <c r="D5403" s="5" t="str">
        <f t="shared" si="84"/>
        <v/>
      </c>
      <c r="E5403" t="s">
        <v>68</v>
      </c>
    </row>
    <row r="5404" spans="1:5" ht="15.75" outlineLevel="1" x14ac:dyDescent="0.25">
      <c r="A5404" s="25">
        <f>A5403</f>
        <v>44042</v>
      </c>
      <c r="B5404" s="26" t="str">
        <f>B5403</f>
        <v>RICE UNIVERSITY ATHLETIC DEPARTMENT</v>
      </c>
      <c r="C5404" s="24">
        <f>SUBTOTAL(9,C5402:C5403)</f>
        <v>645</v>
      </c>
      <c r="D5404" s="24" t="s">
        <v>1012</v>
      </c>
    </row>
    <row r="5405" spans="1:5" outlineLevel="2" x14ac:dyDescent="0.2">
      <c r="A5405" s="29">
        <v>44042</v>
      </c>
      <c r="B5405" s="1" t="s">
        <v>105</v>
      </c>
      <c r="C5405" s="2">
        <v>129461.85</v>
      </c>
      <c r="D5405" s="5" t="str">
        <f t="shared" si="84"/>
        <v/>
      </c>
      <c r="E5405" t="s">
        <v>63</v>
      </c>
    </row>
    <row r="5406" spans="1:5" ht="15.75" outlineLevel="1" x14ac:dyDescent="0.25">
      <c r="A5406" s="25">
        <f>A5405</f>
        <v>44042</v>
      </c>
      <c r="B5406" s="26" t="str">
        <f>B5405</f>
        <v>RICOH USA INC</v>
      </c>
      <c r="C5406" s="24">
        <f>SUBTOTAL(9,C5405:C5405)</f>
        <v>129461.85</v>
      </c>
      <c r="D5406" s="24" t="s">
        <v>1012</v>
      </c>
    </row>
    <row r="5407" spans="1:5" outlineLevel="2" x14ac:dyDescent="0.2">
      <c r="A5407" s="29">
        <v>44042</v>
      </c>
      <c r="B5407" s="1" t="s">
        <v>934</v>
      </c>
      <c r="C5407" s="2">
        <v>1012.5</v>
      </c>
      <c r="D5407" s="5" t="str">
        <f t="shared" si="84"/>
        <v/>
      </c>
      <c r="E5407" t="s">
        <v>65</v>
      </c>
    </row>
    <row r="5408" spans="1:5" ht="15.75" outlineLevel="1" x14ac:dyDescent="0.25">
      <c r="A5408" s="25">
        <f>A5407</f>
        <v>44042</v>
      </c>
      <c r="B5408" s="26" t="str">
        <f>B5407</f>
        <v>ROCHESTER 100 INC</v>
      </c>
      <c r="C5408" s="24">
        <f>SUBTOTAL(9,C5407:C5407)</f>
        <v>1012.5</v>
      </c>
      <c r="D5408" s="24" t="s">
        <v>1012</v>
      </c>
    </row>
    <row r="5409" spans="1:5" outlineLevel="2" x14ac:dyDescent="0.2">
      <c r="A5409" s="29">
        <v>44042</v>
      </c>
      <c r="B5409" s="1" t="s">
        <v>728</v>
      </c>
      <c r="C5409" s="2">
        <v>6940</v>
      </c>
      <c r="D5409" s="5" t="str">
        <f t="shared" si="84"/>
        <v/>
      </c>
      <c r="E5409" t="s">
        <v>186</v>
      </c>
    </row>
    <row r="5410" spans="1:5" outlineLevel="2" x14ac:dyDescent="0.2">
      <c r="A5410" s="29">
        <v>44042</v>
      </c>
      <c r="B5410" s="1" t="s">
        <v>728</v>
      </c>
      <c r="C5410" s="2">
        <v>371</v>
      </c>
      <c r="D5410" s="5" t="str">
        <f t="shared" si="84"/>
        <v/>
      </c>
      <c r="E5410" t="s">
        <v>65</v>
      </c>
    </row>
    <row r="5411" spans="1:5" outlineLevel="2" x14ac:dyDescent="0.2">
      <c r="A5411" s="29">
        <v>44042</v>
      </c>
      <c r="B5411" s="1" t="s">
        <v>728</v>
      </c>
      <c r="C5411" s="2">
        <v>6688</v>
      </c>
      <c r="D5411" s="5" t="str">
        <f t="shared" si="84"/>
        <v/>
      </c>
      <c r="E5411" t="s">
        <v>187</v>
      </c>
    </row>
    <row r="5412" spans="1:5" outlineLevel="2" x14ac:dyDescent="0.2">
      <c r="A5412" s="29">
        <v>44042</v>
      </c>
      <c r="B5412" s="1" t="s">
        <v>728</v>
      </c>
      <c r="C5412" s="2">
        <v>19410</v>
      </c>
      <c r="D5412" s="5" t="str">
        <f t="shared" si="84"/>
        <v/>
      </c>
      <c r="E5412" t="s">
        <v>187</v>
      </c>
    </row>
    <row r="5413" spans="1:5" outlineLevel="2" x14ac:dyDescent="0.2">
      <c r="A5413" s="29">
        <v>44042</v>
      </c>
      <c r="B5413" s="1" t="s">
        <v>728</v>
      </c>
      <c r="C5413" s="2">
        <v>1922</v>
      </c>
      <c r="D5413" s="5" t="str">
        <f t="shared" si="84"/>
        <v/>
      </c>
      <c r="E5413" t="s">
        <v>186</v>
      </c>
    </row>
    <row r="5414" spans="1:5" ht="15.75" outlineLevel="1" x14ac:dyDescent="0.25">
      <c r="A5414" s="25">
        <f>A5413</f>
        <v>44042</v>
      </c>
      <c r="B5414" s="26" t="str">
        <f>B5413</f>
        <v>ROMEO MUSIC</v>
      </c>
      <c r="C5414" s="24">
        <f>SUBTOTAL(9,C5409:C5413)</f>
        <v>35331</v>
      </c>
      <c r="D5414" s="24" t="s">
        <v>1012</v>
      </c>
    </row>
    <row r="5415" spans="1:5" outlineLevel="2" x14ac:dyDescent="0.2">
      <c r="A5415" s="29">
        <v>44042</v>
      </c>
      <c r="B5415" s="1" t="s">
        <v>95</v>
      </c>
      <c r="C5415" s="2">
        <v>40.25</v>
      </c>
      <c r="D5415" s="5" t="str">
        <f t="shared" si="84"/>
        <v/>
      </c>
      <c r="E5415" t="s">
        <v>67</v>
      </c>
    </row>
    <row r="5416" spans="1:5" outlineLevel="2" x14ac:dyDescent="0.2">
      <c r="A5416" s="29">
        <v>44042</v>
      </c>
      <c r="B5416" s="1" t="s">
        <v>95</v>
      </c>
      <c r="C5416" s="2">
        <v>132.19999999999999</v>
      </c>
      <c r="D5416" s="5" t="str">
        <f t="shared" si="84"/>
        <v/>
      </c>
      <c r="E5416" t="s">
        <v>67</v>
      </c>
    </row>
    <row r="5417" spans="1:5" outlineLevel="2" x14ac:dyDescent="0.2">
      <c r="A5417" s="29">
        <v>44042</v>
      </c>
      <c r="B5417" s="1" t="s">
        <v>95</v>
      </c>
      <c r="C5417" s="2">
        <v>118.94</v>
      </c>
      <c r="D5417" s="5" t="str">
        <f t="shared" si="84"/>
        <v/>
      </c>
      <c r="E5417" t="s">
        <v>67</v>
      </c>
    </row>
    <row r="5418" spans="1:5" outlineLevel="2" x14ac:dyDescent="0.2">
      <c r="A5418" s="29">
        <v>44042</v>
      </c>
      <c r="B5418" s="1" t="s">
        <v>95</v>
      </c>
      <c r="C5418" s="2">
        <v>4086.6</v>
      </c>
      <c r="D5418" s="5" t="str">
        <f t="shared" si="84"/>
        <v/>
      </c>
      <c r="E5418" t="s">
        <v>67</v>
      </c>
    </row>
    <row r="5419" spans="1:5" outlineLevel="2" x14ac:dyDescent="0.2">
      <c r="A5419" s="29">
        <v>44042</v>
      </c>
      <c r="B5419" s="1" t="s">
        <v>95</v>
      </c>
      <c r="C5419" s="2">
        <v>132.81</v>
      </c>
      <c r="D5419" s="5" t="str">
        <f t="shared" si="84"/>
        <v/>
      </c>
      <c r="E5419" t="s">
        <v>67</v>
      </c>
    </row>
    <row r="5420" spans="1:5" outlineLevel="2" x14ac:dyDescent="0.2">
      <c r="A5420" s="29">
        <v>44042</v>
      </c>
      <c r="B5420" s="1" t="s">
        <v>95</v>
      </c>
      <c r="C5420" s="2">
        <v>291.61</v>
      </c>
      <c r="D5420" s="5" t="str">
        <f t="shared" si="84"/>
        <v/>
      </c>
      <c r="E5420" t="s">
        <v>67</v>
      </c>
    </row>
    <row r="5421" spans="1:5" outlineLevel="2" x14ac:dyDescent="0.2">
      <c r="A5421" s="29">
        <v>44042</v>
      </c>
      <c r="B5421" s="1" t="s">
        <v>95</v>
      </c>
      <c r="C5421" s="2">
        <v>424.88</v>
      </c>
      <c r="D5421" s="5" t="str">
        <f t="shared" si="84"/>
        <v/>
      </c>
      <c r="E5421" t="s">
        <v>67</v>
      </c>
    </row>
    <row r="5422" spans="1:5" outlineLevel="2" x14ac:dyDescent="0.2">
      <c r="A5422" s="29">
        <v>44042</v>
      </c>
      <c r="B5422" s="1" t="s">
        <v>95</v>
      </c>
      <c r="C5422" s="2">
        <v>112.78</v>
      </c>
      <c r="D5422" s="5" t="str">
        <f t="shared" si="84"/>
        <v/>
      </c>
      <c r="E5422" t="s">
        <v>67</v>
      </c>
    </row>
    <row r="5423" spans="1:5" outlineLevel="2" x14ac:dyDescent="0.2">
      <c r="A5423" s="29">
        <v>44042</v>
      </c>
      <c r="B5423" s="1" t="s">
        <v>95</v>
      </c>
      <c r="C5423" s="2">
        <v>38.549999999999997</v>
      </c>
      <c r="D5423" s="5" t="str">
        <f t="shared" si="84"/>
        <v/>
      </c>
      <c r="E5423" t="s">
        <v>67</v>
      </c>
    </row>
    <row r="5424" spans="1:5" ht="15.75" outlineLevel="1" x14ac:dyDescent="0.25">
      <c r="A5424" s="25">
        <f>A5423</f>
        <v>44042</v>
      </c>
      <c r="B5424" s="26" t="str">
        <f>B5423</f>
        <v>PROBILLING &amp; FUNDING SERVICE</v>
      </c>
      <c r="C5424" s="24">
        <f>SUBTOTAL(9,C5415:C5423)</f>
        <v>5378.62</v>
      </c>
      <c r="D5424" s="24" t="s">
        <v>1012</v>
      </c>
    </row>
    <row r="5425" spans="1:5" outlineLevel="2" x14ac:dyDescent="0.2">
      <c r="A5425" s="29">
        <v>44042</v>
      </c>
      <c r="B5425" s="1" t="s">
        <v>392</v>
      </c>
      <c r="C5425" s="2">
        <v>1500.16</v>
      </c>
      <c r="D5425" s="5" t="str">
        <f t="shared" si="84"/>
        <v/>
      </c>
      <c r="E5425" t="s">
        <v>65</v>
      </c>
    </row>
    <row r="5426" spans="1:5" outlineLevel="2" x14ac:dyDescent="0.2">
      <c r="A5426" s="29">
        <v>44042</v>
      </c>
      <c r="B5426" s="1" t="s">
        <v>392</v>
      </c>
      <c r="C5426" s="2">
        <v>622.91999999999996</v>
      </c>
      <c r="D5426" s="5" t="str">
        <f t="shared" si="84"/>
        <v/>
      </c>
      <c r="E5426" t="s">
        <v>65</v>
      </c>
    </row>
    <row r="5427" spans="1:5" ht="15.75" outlineLevel="1" x14ac:dyDescent="0.25">
      <c r="A5427" s="25">
        <f>A5426</f>
        <v>44042</v>
      </c>
      <c r="B5427" s="26" t="str">
        <f>B5426</f>
        <v>RYDIN</v>
      </c>
      <c r="C5427" s="24">
        <f>SUBTOTAL(9,C5425:C5426)</f>
        <v>2123.08</v>
      </c>
      <c r="D5427" s="24" t="s">
        <v>1012</v>
      </c>
    </row>
    <row r="5428" spans="1:5" outlineLevel="2" x14ac:dyDescent="0.2">
      <c r="A5428" s="29">
        <v>44042</v>
      </c>
      <c r="B5428" s="1" t="s">
        <v>229</v>
      </c>
      <c r="C5428" s="2">
        <v>20.56</v>
      </c>
      <c r="D5428" s="5" t="str">
        <f t="shared" si="84"/>
        <v/>
      </c>
      <c r="E5428" t="s">
        <v>65</v>
      </c>
    </row>
    <row r="5429" spans="1:5" ht="15.75" outlineLevel="1" x14ac:dyDescent="0.25">
      <c r="A5429" s="25">
        <f>A5428</f>
        <v>44042</v>
      </c>
      <c r="B5429" s="26" t="str">
        <f>B5428</f>
        <v>S &amp; S WORLDWIDE INC</v>
      </c>
      <c r="C5429" s="24">
        <f>SUBTOTAL(9,C5428:C5428)</f>
        <v>20.56</v>
      </c>
      <c r="D5429" s="24" t="s">
        <v>1012</v>
      </c>
    </row>
    <row r="5430" spans="1:5" outlineLevel="2" x14ac:dyDescent="0.2">
      <c r="A5430" s="29">
        <v>44042</v>
      </c>
      <c r="B5430" s="1" t="s">
        <v>401</v>
      </c>
      <c r="C5430" s="2">
        <v>309.06</v>
      </c>
      <c r="D5430" s="5" t="str">
        <f t="shared" si="84"/>
        <v/>
      </c>
      <c r="E5430" t="s">
        <v>186</v>
      </c>
    </row>
    <row r="5431" spans="1:5" ht="15.75" outlineLevel="1" x14ac:dyDescent="0.25">
      <c r="A5431" s="25">
        <f>A5430</f>
        <v>44042</v>
      </c>
      <c r="B5431" s="26" t="str">
        <f>B5430</f>
        <v>SADDLEBACK EDUCATIONAL INC</v>
      </c>
      <c r="C5431" s="24">
        <f>SUBTOTAL(9,C5430:C5430)</f>
        <v>309.06</v>
      </c>
      <c r="D5431" s="24" t="s">
        <v>1012</v>
      </c>
    </row>
    <row r="5432" spans="1:5" outlineLevel="2" x14ac:dyDescent="0.2">
      <c r="A5432" s="29">
        <v>44042</v>
      </c>
      <c r="B5432" s="1" t="s">
        <v>935</v>
      </c>
      <c r="C5432" s="2">
        <v>450</v>
      </c>
      <c r="D5432" s="5" t="str">
        <f t="shared" si="84"/>
        <v/>
      </c>
      <c r="E5432" t="s">
        <v>63</v>
      </c>
    </row>
    <row r="5433" spans="1:5" ht="15.75" outlineLevel="1" x14ac:dyDescent="0.25">
      <c r="A5433" s="25">
        <f>A5432</f>
        <v>44042</v>
      </c>
      <c r="B5433" s="26" t="str">
        <f>B5432</f>
        <v>JENNIFER LAUREN SATHER</v>
      </c>
      <c r="C5433" s="24">
        <f>SUBTOTAL(9,C5432:C5432)</f>
        <v>450</v>
      </c>
      <c r="D5433" s="24" t="s">
        <v>1012</v>
      </c>
    </row>
    <row r="5434" spans="1:5" outlineLevel="2" x14ac:dyDescent="0.2">
      <c r="A5434" s="29">
        <v>44042</v>
      </c>
      <c r="B5434" s="1" t="s">
        <v>35</v>
      </c>
      <c r="C5434" s="2">
        <v>857.12</v>
      </c>
      <c r="D5434" s="5" t="str">
        <f t="shared" si="84"/>
        <v/>
      </c>
      <c r="E5434" t="s">
        <v>66</v>
      </c>
    </row>
    <row r="5435" spans="1:5" outlineLevel="2" x14ac:dyDescent="0.2">
      <c r="A5435" s="29">
        <v>44042</v>
      </c>
      <c r="B5435" s="1" t="s">
        <v>35</v>
      </c>
      <c r="C5435" s="2">
        <v>263.67</v>
      </c>
      <c r="D5435" s="5" t="str">
        <f t="shared" si="84"/>
        <v/>
      </c>
      <c r="E5435" t="s">
        <v>66</v>
      </c>
    </row>
    <row r="5436" spans="1:5" ht="15.75" outlineLevel="1" x14ac:dyDescent="0.25">
      <c r="A5436" s="25">
        <f>A5435</f>
        <v>44042</v>
      </c>
      <c r="B5436" s="26" t="str">
        <f>B5435</f>
        <v>SCHOLASTIC INC</v>
      </c>
      <c r="C5436" s="24">
        <f>SUBTOTAL(9,C5434:C5435)</f>
        <v>1120.79</v>
      </c>
      <c r="D5436" s="24" t="s">
        <v>1012</v>
      </c>
    </row>
    <row r="5437" spans="1:5" outlineLevel="2" x14ac:dyDescent="0.2">
      <c r="A5437" s="29">
        <v>44042</v>
      </c>
      <c r="B5437" s="1" t="s">
        <v>35</v>
      </c>
      <c r="C5437" s="2">
        <v>244.16</v>
      </c>
      <c r="D5437" s="5" t="str">
        <f t="shared" si="84"/>
        <v/>
      </c>
      <c r="E5437" t="s">
        <v>65</v>
      </c>
    </row>
    <row r="5438" spans="1:5" outlineLevel="2" x14ac:dyDescent="0.2">
      <c r="A5438" s="29">
        <v>44042</v>
      </c>
      <c r="B5438" s="1" t="s">
        <v>35</v>
      </c>
      <c r="C5438" s="2">
        <v>78.27</v>
      </c>
      <c r="D5438" s="5" t="str">
        <f t="shared" si="84"/>
        <v/>
      </c>
      <c r="E5438" t="s">
        <v>65</v>
      </c>
    </row>
    <row r="5439" spans="1:5" ht="15.75" outlineLevel="1" x14ac:dyDescent="0.25">
      <c r="A5439" s="25">
        <f>A5438</f>
        <v>44042</v>
      </c>
      <c r="B5439" s="26" t="str">
        <f>B5438</f>
        <v>SCHOLASTIC INC</v>
      </c>
      <c r="C5439" s="24">
        <f>SUBTOTAL(9,C5437:C5438)</f>
        <v>322.43</v>
      </c>
      <c r="D5439" s="24" t="s">
        <v>1012</v>
      </c>
    </row>
    <row r="5440" spans="1:5" outlineLevel="2" x14ac:dyDescent="0.2">
      <c r="A5440" s="29">
        <v>44042</v>
      </c>
      <c r="B5440" s="1" t="s">
        <v>936</v>
      </c>
      <c r="C5440" s="2">
        <v>699.37</v>
      </c>
      <c r="D5440" s="5" t="str">
        <f t="shared" si="84"/>
        <v/>
      </c>
      <c r="E5440" t="s">
        <v>65</v>
      </c>
    </row>
    <row r="5441" spans="1:5" ht="15.75" outlineLevel="1" x14ac:dyDescent="0.25">
      <c r="A5441" s="25">
        <f>A5440</f>
        <v>44042</v>
      </c>
      <c r="B5441" s="26" t="str">
        <f>B5440</f>
        <v>SCHOOL OUTFITTERS LLC</v>
      </c>
      <c r="C5441" s="24">
        <f>SUBTOTAL(9,C5440:C5440)</f>
        <v>699.37</v>
      </c>
      <c r="D5441" s="24" t="s">
        <v>1012</v>
      </c>
    </row>
    <row r="5442" spans="1:5" outlineLevel="2" x14ac:dyDescent="0.2">
      <c r="A5442" s="29">
        <v>44042</v>
      </c>
      <c r="B5442" s="1" t="s">
        <v>937</v>
      </c>
      <c r="C5442" s="2">
        <v>750</v>
      </c>
      <c r="D5442" s="5" t="str">
        <f t="shared" si="84"/>
        <v/>
      </c>
      <c r="E5442" t="s">
        <v>68</v>
      </c>
    </row>
    <row r="5443" spans="1:5" ht="15.75" outlineLevel="1" x14ac:dyDescent="0.25">
      <c r="A5443" s="25">
        <f>A5442</f>
        <v>44042</v>
      </c>
      <c r="B5443" s="26" t="str">
        <f>B5442</f>
        <v>EICHELBAUM WARDELL HANSEN POWELL &amp; MUNOZ P.C.</v>
      </c>
      <c r="C5443" s="24">
        <f>SUBTOTAL(9,C5442:C5442)</f>
        <v>750</v>
      </c>
      <c r="D5443" s="24" t="s">
        <v>1012</v>
      </c>
    </row>
    <row r="5444" spans="1:5" outlineLevel="2" x14ac:dyDescent="0.2">
      <c r="A5444" s="29">
        <v>44042</v>
      </c>
      <c r="B5444" s="1" t="s">
        <v>221</v>
      </c>
      <c r="C5444" s="2">
        <v>49.9</v>
      </c>
      <c r="D5444" s="5" t="str">
        <f t="shared" si="84"/>
        <v/>
      </c>
      <c r="E5444" t="s">
        <v>186</v>
      </c>
    </row>
    <row r="5445" spans="1:5" outlineLevel="2" x14ac:dyDescent="0.2">
      <c r="A5445" s="29">
        <v>44042</v>
      </c>
      <c r="B5445" s="1" t="s">
        <v>221</v>
      </c>
      <c r="C5445" s="2">
        <v>2263.2800000000002</v>
      </c>
      <c r="D5445" s="5" t="str">
        <f t="shared" si="84"/>
        <v/>
      </c>
      <c r="E5445" t="s">
        <v>186</v>
      </c>
    </row>
    <row r="5446" spans="1:5" ht="15.75" outlineLevel="1" x14ac:dyDescent="0.25">
      <c r="A5446" s="25">
        <f>A5445</f>
        <v>44042</v>
      </c>
      <c r="B5446" s="26" t="str">
        <f>B5445</f>
        <v>SEIDLITZ EDUCATION LLC</v>
      </c>
      <c r="C5446" s="24">
        <f>SUBTOTAL(9,C5444:C5445)</f>
        <v>2313.1800000000003</v>
      </c>
      <c r="D5446" s="24" t="s">
        <v>1012</v>
      </c>
    </row>
    <row r="5447" spans="1:5" outlineLevel="2" x14ac:dyDescent="0.2">
      <c r="A5447" s="29">
        <v>44042</v>
      </c>
      <c r="B5447" s="1" t="s">
        <v>301</v>
      </c>
      <c r="C5447" s="2">
        <v>648.65</v>
      </c>
      <c r="D5447" s="5" t="str">
        <f t="shared" si="84"/>
        <v/>
      </c>
      <c r="E5447" t="s">
        <v>67</v>
      </c>
    </row>
    <row r="5448" spans="1:5" outlineLevel="2" x14ac:dyDescent="0.2">
      <c r="A5448" s="29">
        <v>44042</v>
      </c>
      <c r="B5448" s="1" t="s">
        <v>301</v>
      </c>
      <c r="C5448" s="2">
        <v>325.8</v>
      </c>
      <c r="D5448" s="5" t="str">
        <f t="shared" ref="D5448:D5510" si="85">IF(E5448="","TOTAL","")</f>
        <v/>
      </c>
      <c r="E5448" t="s">
        <v>67</v>
      </c>
    </row>
    <row r="5449" spans="1:5" ht="15.75" outlineLevel="1" x14ac:dyDescent="0.25">
      <c r="A5449" s="25">
        <f>A5448</f>
        <v>44042</v>
      </c>
      <c r="B5449" s="26" t="str">
        <f>B5448</f>
        <v>SHERWIN WILLIAMS</v>
      </c>
      <c r="C5449" s="24">
        <f>SUBTOTAL(9,C5447:C5448)</f>
        <v>974.45</v>
      </c>
      <c r="D5449" s="24" t="s">
        <v>1012</v>
      </c>
    </row>
    <row r="5450" spans="1:5" outlineLevel="2" x14ac:dyDescent="0.2">
      <c r="A5450" s="29">
        <v>44042</v>
      </c>
      <c r="B5450" s="1" t="s">
        <v>938</v>
      </c>
      <c r="C5450" s="2">
        <v>4308</v>
      </c>
      <c r="D5450" s="5" t="str">
        <f t="shared" si="85"/>
        <v/>
      </c>
      <c r="E5450" t="s">
        <v>186</v>
      </c>
    </row>
    <row r="5451" spans="1:5" ht="15.75" outlineLevel="1" x14ac:dyDescent="0.25">
      <c r="A5451" s="25">
        <f>A5450</f>
        <v>44042</v>
      </c>
      <c r="B5451" s="26" t="str">
        <f>B5450</f>
        <v>SMARTSCHOOL SYSTEMS</v>
      </c>
      <c r="C5451" s="24">
        <f>SUBTOTAL(9,C5450:C5450)</f>
        <v>4308</v>
      </c>
      <c r="D5451" s="24" t="s">
        <v>1012</v>
      </c>
    </row>
    <row r="5452" spans="1:5" outlineLevel="2" x14ac:dyDescent="0.2">
      <c r="A5452" s="29">
        <v>44042</v>
      </c>
      <c r="B5452" s="1" t="s">
        <v>478</v>
      </c>
      <c r="C5452" s="2">
        <v>50</v>
      </c>
      <c r="D5452" s="5" t="str">
        <f t="shared" si="85"/>
        <v/>
      </c>
      <c r="E5452" t="s">
        <v>78</v>
      </c>
    </row>
    <row r="5453" spans="1:5" outlineLevel="2" x14ac:dyDescent="0.2">
      <c r="A5453" s="29">
        <v>44042</v>
      </c>
      <c r="B5453" s="1" t="s">
        <v>478</v>
      </c>
      <c r="C5453" s="2">
        <v>50</v>
      </c>
      <c r="D5453" s="5" t="str">
        <f t="shared" si="85"/>
        <v/>
      </c>
      <c r="E5453" t="s">
        <v>78</v>
      </c>
    </row>
    <row r="5454" spans="1:5" outlineLevel="2" x14ac:dyDescent="0.2">
      <c r="A5454" s="29">
        <v>44042</v>
      </c>
      <c r="B5454" s="1" t="s">
        <v>478</v>
      </c>
      <c r="C5454" s="2">
        <v>250</v>
      </c>
      <c r="D5454" s="5" t="str">
        <f t="shared" si="85"/>
        <v/>
      </c>
      <c r="E5454" t="s">
        <v>78</v>
      </c>
    </row>
    <row r="5455" spans="1:5" outlineLevel="2" x14ac:dyDescent="0.2">
      <c r="A5455" s="29">
        <v>44042</v>
      </c>
      <c r="B5455" s="1" t="s">
        <v>478</v>
      </c>
      <c r="C5455" s="2">
        <v>50</v>
      </c>
      <c r="D5455" s="5" t="str">
        <f t="shared" si="85"/>
        <v/>
      </c>
      <c r="E5455" t="s">
        <v>78</v>
      </c>
    </row>
    <row r="5456" spans="1:5" outlineLevel="2" x14ac:dyDescent="0.2">
      <c r="A5456" s="29">
        <v>44042</v>
      </c>
      <c r="B5456" s="1" t="s">
        <v>478</v>
      </c>
      <c r="C5456" s="2">
        <v>50</v>
      </c>
      <c r="D5456" s="5" t="str">
        <f t="shared" si="85"/>
        <v/>
      </c>
      <c r="E5456" t="s">
        <v>78</v>
      </c>
    </row>
    <row r="5457" spans="1:5" outlineLevel="2" x14ac:dyDescent="0.2">
      <c r="A5457" s="29">
        <v>44042</v>
      </c>
      <c r="B5457" s="1" t="s">
        <v>478</v>
      </c>
      <c r="C5457" s="2">
        <v>450</v>
      </c>
      <c r="D5457" s="5" t="str">
        <f t="shared" si="85"/>
        <v/>
      </c>
      <c r="E5457" t="s">
        <v>78</v>
      </c>
    </row>
    <row r="5458" spans="1:5" outlineLevel="2" x14ac:dyDescent="0.2">
      <c r="A5458" s="29">
        <v>44042</v>
      </c>
      <c r="B5458" s="1" t="s">
        <v>478</v>
      </c>
      <c r="C5458" s="2">
        <v>50</v>
      </c>
      <c r="D5458" s="5" t="str">
        <f t="shared" si="85"/>
        <v/>
      </c>
      <c r="E5458" t="s">
        <v>78</v>
      </c>
    </row>
    <row r="5459" spans="1:5" outlineLevel="2" x14ac:dyDescent="0.2">
      <c r="A5459" s="29">
        <v>44042</v>
      </c>
      <c r="B5459" s="1" t="s">
        <v>478</v>
      </c>
      <c r="C5459" s="2">
        <v>50</v>
      </c>
      <c r="D5459" s="5" t="str">
        <f t="shared" si="85"/>
        <v/>
      </c>
      <c r="E5459" t="s">
        <v>78</v>
      </c>
    </row>
    <row r="5460" spans="1:5" outlineLevel="2" x14ac:dyDescent="0.2">
      <c r="A5460" s="29">
        <v>44042</v>
      </c>
      <c r="B5460" s="1" t="s">
        <v>478</v>
      </c>
      <c r="C5460" s="2">
        <v>50</v>
      </c>
      <c r="D5460" s="5" t="str">
        <f t="shared" si="85"/>
        <v/>
      </c>
      <c r="E5460" t="s">
        <v>78</v>
      </c>
    </row>
    <row r="5461" spans="1:5" outlineLevel="2" x14ac:dyDescent="0.2">
      <c r="A5461" s="29">
        <v>44042</v>
      </c>
      <c r="B5461" s="1" t="s">
        <v>478</v>
      </c>
      <c r="C5461" s="2">
        <v>400</v>
      </c>
      <c r="D5461" s="5" t="str">
        <f t="shared" si="85"/>
        <v/>
      </c>
      <c r="E5461" t="s">
        <v>78</v>
      </c>
    </row>
    <row r="5462" spans="1:5" outlineLevel="2" x14ac:dyDescent="0.2">
      <c r="A5462" s="29">
        <v>44042</v>
      </c>
      <c r="B5462" s="1" t="s">
        <v>478</v>
      </c>
      <c r="C5462" s="2">
        <v>50</v>
      </c>
      <c r="D5462" s="5" t="str">
        <f t="shared" si="85"/>
        <v/>
      </c>
      <c r="E5462" t="s">
        <v>78</v>
      </c>
    </row>
    <row r="5463" spans="1:5" ht="15.75" outlineLevel="1" x14ac:dyDescent="0.25">
      <c r="A5463" s="25">
        <f>A5462</f>
        <v>44042</v>
      </c>
      <c r="B5463" s="26" t="str">
        <f>B5462</f>
        <v>FIREPLACE INC</v>
      </c>
      <c r="C5463" s="24">
        <f>SUBTOTAL(9,C5452:C5462)</f>
        <v>1500</v>
      </c>
      <c r="D5463" s="24" t="s">
        <v>1012</v>
      </c>
    </row>
    <row r="5464" spans="1:5" outlineLevel="2" x14ac:dyDescent="0.2">
      <c r="A5464" s="29">
        <v>44042</v>
      </c>
      <c r="B5464" s="1" t="s">
        <v>939</v>
      </c>
      <c r="C5464" s="2">
        <v>1775.46</v>
      </c>
      <c r="D5464" s="5" t="str">
        <f t="shared" si="85"/>
        <v/>
      </c>
      <c r="E5464" t="s">
        <v>66</v>
      </c>
    </row>
    <row r="5465" spans="1:5" ht="15.75" outlineLevel="1" x14ac:dyDescent="0.25">
      <c r="A5465" s="25">
        <f>A5464</f>
        <v>44042</v>
      </c>
      <c r="B5465" s="26" t="str">
        <f>B5464</f>
        <v>SOCIAL STUDIES SCHOOL SERVICE</v>
      </c>
      <c r="C5465" s="24">
        <f>SUBTOTAL(9,C5464:C5464)</f>
        <v>1775.46</v>
      </c>
      <c r="D5465" s="24" t="s">
        <v>1012</v>
      </c>
    </row>
    <row r="5466" spans="1:5" outlineLevel="2" x14ac:dyDescent="0.2">
      <c r="A5466" s="29">
        <v>44042</v>
      </c>
      <c r="B5466" s="1" t="s">
        <v>814</v>
      </c>
      <c r="C5466" s="2">
        <v>1794</v>
      </c>
      <c r="D5466" s="5" t="str">
        <f t="shared" si="85"/>
        <v/>
      </c>
      <c r="E5466" t="s">
        <v>146</v>
      </c>
    </row>
    <row r="5467" spans="1:5" ht="15.75" outlineLevel="1" x14ac:dyDescent="0.25">
      <c r="A5467" s="25">
        <f>A5466</f>
        <v>44042</v>
      </c>
      <c r="B5467" s="26" t="str">
        <f>B5466</f>
        <v>SOLUTION TREE INC</v>
      </c>
      <c r="C5467" s="24">
        <f>SUBTOTAL(9,C5466:C5466)</f>
        <v>1794</v>
      </c>
      <c r="D5467" s="24" t="s">
        <v>1012</v>
      </c>
    </row>
    <row r="5468" spans="1:5" outlineLevel="2" x14ac:dyDescent="0.2">
      <c r="A5468" s="29">
        <v>44042</v>
      </c>
      <c r="B5468" s="1" t="s">
        <v>443</v>
      </c>
      <c r="C5468" s="2">
        <v>178.99</v>
      </c>
      <c r="D5468" s="5" t="str">
        <f t="shared" si="85"/>
        <v/>
      </c>
      <c r="E5468" t="s">
        <v>71</v>
      </c>
    </row>
    <row r="5469" spans="1:5" ht="15.75" outlineLevel="1" x14ac:dyDescent="0.25">
      <c r="A5469" s="25">
        <f>A5468</f>
        <v>44042</v>
      </c>
      <c r="B5469" s="26" t="str">
        <f>B5468</f>
        <v>SONOVA USA INC</v>
      </c>
      <c r="C5469" s="24">
        <f>SUBTOTAL(9,C5468:C5468)</f>
        <v>178.99</v>
      </c>
      <c r="D5469" s="24" t="s">
        <v>1012</v>
      </c>
    </row>
    <row r="5470" spans="1:5" outlineLevel="2" x14ac:dyDescent="0.2">
      <c r="A5470" s="29">
        <v>44042</v>
      </c>
      <c r="B5470" s="1" t="s">
        <v>940</v>
      </c>
      <c r="C5470" s="2">
        <v>2484</v>
      </c>
      <c r="D5470" s="5" t="str">
        <f t="shared" si="85"/>
        <v/>
      </c>
      <c r="E5470" t="s">
        <v>71</v>
      </c>
    </row>
    <row r="5471" spans="1:5" ht="15.75" outlineLevel="1" x14ac:dyDescent="0.25">
      <c r="A5471" s="25">
        <f>A5470</f>
        <v>44042</v>
      </c>
      <c r="B5471" s="26" t="str">
        <f>B5470</f>
        <v>SOUTH TEXAS GRAPHIC SPECIALTIES INC</v>
      </c>
      <c r="C5471" s="24">
        <f>SUBTOTAL(9,C5470:C5470)</f>
        <v>2484</v>
      </c>
      <c r="D5471" s="24" t="s">
        <v>1012</v>
      </c>
    </row>
    <row r="5472" spans="1:5" outlineLevel="2" x14ac:dyDescent="0.2">
      <c r="A5472" s="29">
        <v>44042</v>
      </c>
      <c r="B5472" s="1" t="s">
        <v>36</v>
      </c>
      <c r="C5472" s="2">
        <v>65.67</v>
      </c>
      <c r="D5472" s="5" t="str">
        <f t="shared" si="85"/>
        <v/>
      </c>
      <c r="E5472" t="s">
        <v>79</v>
      </c>
    </row>
    <row r="5473" spans="1:5" outlineLevel="2" x14ac:dyDescent="0.2">
      <c r="A5473" s="29">
        <v>44042</v>
      </c>
      <c r="B5473" s="1" t="s">
        <v>36</v>
      </c>
      <c r="C5473" s="2">
        <v>10.8</v>
      </c>
      <c r="D5473" s="5" t="str">
        <f t="shared" si="85"/>
        <v/>
      </c>
      <c r="E5473" t="s">
        <v>79</v>
      </c>
    </row>
    <row r="5474" spans="1:5" ht="15.75" outlineLevel="1" x14ac:dyDescent="0.25">
      <c r="A5474" s="25">
        <f>A5473</f>
        <v>44042</v>
      </c>
      <c r="B5474" s="26" t="str">
        <f>B5473</f>
        <v>SPARKLETTS AND SIERRA SPRINGS</v>
      </c>
      <c r="C5474" s="24">
        <f>SUBTOTAL(9,C5472:C5473)</f>
        <v>76.47</v>
      </c>
      <c r="D5474" s="24" t="s">
        <v>1012</v>
      </c>
    </row>
    <row r="5475" spans="1:5" outlineLevel="2" x14ac:dyDescent="0.2">
      <c r="A5475" s="29">
        <v>44042</v>
      </c>
      <c r="B5475" s="1" t="s">
        <v>338</v>
      </c>
      <c r="C5475" s="2">
        <v>15000</v>
      </c>
      <c r="D5475" s="5" t="str">
        <f t="shared" si="85"/>
        <v/>
      </c>
      <c r="E5475" t="s">
        <v>71</v>
      </c>
    </row>
    <row r="5476" spans="1:5" outlineLevel="2" x14ac:dyDescent="0.2">
      <c r="A5476" s="29">
        <v>44042</v>
      </c>
      <c r="B5476" s="1" t="s">
        <v>338</v>
      </c>
      <c r="C5476" s="2">
        <v>10125</v>
      </c>
      <c r="D5476" s="5" t="str">
        <f t="shared" si="85"/>
        <v/>
      </c>
      <c r="E5476" t="s">
        <v>71</v>
      </c>
    </row>
    <row r="5477" spans="1:5" ht="15.75" outlineLevel="1" x14ac:dyDescent="0.25">
      <c r="A5477" s="25">
        <f>A5476</f>
        <v>44042</v>
      </c>
      <c r="B5477" s="26" t="str">
        <f>B5476</f>
        <v>SPECIALTY SUPPLY &amp; INSTALLATION</v>
      </c>
      <c r="C5477" s="24">
        <f>SUBTOTAL(9,C5475:C5476)</f>
        <v>25125</v>
      </c>
      <c r="D5477" s="24" t="s">
        <v>1012</v>
      </c>
    </row>
    <row r="5478" spans="1:5" outlineLevel="2" x14ac:dyDescent="0.2">
      <c r="A5478" s="29">
        <v>44042</v>
      </c>
      <c r="B5478" s="1" t="s">
        <v>37</v>
      </c>
      <c r="C5478" s="2">
        <v>300.98</v>
      </c>
      <c r="D5478" s="5" t="str">
        <f t="shared" si="85"/>
        <v/>
      </c>
      <c r="E5478" t="s">
        <v>91</v>
      </c>
    </row>
    <row r="5479" spans="1:5" outlineLevel="2" x14ac:dyDescent="0.2">
      <c r="A5479" s="29">
        <v>44042</v>
      </c>
      <c r="B5479" s="1" t="s">
        <v>37</v>
      </c>
      <c r="C5479" s="2">
        <v>1136.94</v>
      </c>
      <c r="D5479" s="5" t="str">
        <f t="shared" si="85"/>
        <v/>
      </c>
      <c r="E5479" t="s">
        <v>91</v>
      </c>
    </row>
    <row r="5480" spans="1:5" outlineLevel="2" x14ac:dyDescent="0.2">
      <c r="A5480" s="29">
        <v>44042</v>
      </c>
      <c r="B5480" s="1" t="s">
        <v>37</v>
      </c>
      <c r="C5480" s="2">
        <v>300.98</v>
      </c>
      <c r="D5480" s="5" t="str">
        <f t="shared" si="85"/>
        <v/>
      </c>
      <c r="E5480" t="s">
        <v>91</v>
      </c>
    </row>
    <row r="5481" spans="1:5" outlineLevel="2" x14ac:dyDescent="0.2">
      <c r="A5481" s="29">
        <v>44042</v>
      </c>
      <c r="B5481" s="1" t="s">
        <v>37</v>
      </c>
      <c r="C5481" s="2">
        <v>902.94</v>
      </c>
      <c r="D5481" s="5" t="str">
        <f t="shared" si="85"/>
        <v/>
      </c>
      <c r="E5481" t="s">
        <v>91</v>
      </c>
    </row>
    <row r="5482" spans="1:5" outlineLevel="2" x14ac:dyDescent="0.2">
      <c r="A5482" s="29">
        <v>44042</v>
      </c>
      <c r="B5482" s="1" t="s">
        <v>37</v>
      </c>
      <c r="C5482" s="2">
        <v>1232.24</v>
      </c>
      <c r="D5482" s="5" t="str">
        <f t="shared" si="85"/>
        <v/>
      </c>
      <c r="E5482" t="s">
        <v>91</v>
      </c>
    </row>
    <row r="5483" spans="1:5" outlineLevel="2" x14ac:dyDescent="0.2">
      <c r="A5483" s="29">
        <v>44042</v>
      </c>
      <c r="B5483" s="1" t="s">
        <v>37</v>
      </c>
      <c r="C5483" s="2">
        <v>939.8</v>
      </c>
      <c r="D5483" s="5" t="str">
        <f t="shared" si="85"/>
        <v/>
      </c>
      <c r="E5483" t="s">
        <v>91</v>
      </c>
    </row>
    <row r="5484" spans="1:5" outlineLevel="2" x14ac:dyDescent="0.2">
      <c r="A5484" s="29">
        <v>44042</v>
      </c>
      <c r="B5484" s="1" t="s">
        <v>37</v>
      </c>
      <c r="C5484" s="2">
        <v>417.98</v>
      </c>
      <c r="D5484" s="5" t="str">
        <f t="shared" si="85"/>
        <v/>
      </c>
      <c r="E5484" t="s">
        <v>91</v>
      </c>
    </row>
    <row r="5485" spans="1:5" outlineLevel="2" x14ac:dyDescent="0.2">
      <c r="A5485" s="29">
        <v>44042</v>
      </c>
      <c r="B5485" s="1" t="s">
        <v>37</v>
      </c>
      <c r="C5485" s="2">
        <v>300.98</v>
      </c>
      <c r="D5485" s="5" t="str">
        <f t="shared" si="85"/>
        <v/>
      </c>
      <c r="E5485" t="s">
        <v>91</v>
      </c>
    </row>
    <row r="5486" spans="1:5" outlineLevel="2" x14ac:dyDescent="0.2">
      <c r="A5486" s="29">
        <v>44042</v>
      </c>
      <c r="B5486" s="1" t="s">
        <v>37</v>
      </c>
      <c r="C5486" s="2">
        <v>308.06</v>
      </c>
      <c r="D5486" s="5" t="str">
        <f t="shared" si="85"/>
        <v/>
      </c>
      <c r="E5486" t="s">
        <v>91</v>
      </c>
    </row>
    <row r="5487" spans="1:5" outlineLevel="2" x14ac:dyDescent="0.2">
      <c r="A5487" s="29">
        <v>44042</v>
      </c>
      <c r="B5487" s="1" t="s">
        <v>37</v>
      </c>
      <c r="C5487" s="2">
        <v>902.94</v>
      </c>
      <c r="D5487" s="5" t="str">
        <f t="shared" si="85"/>
        <v/>
      </c>
      <c r="E5487" t="s">
        <v>91</v>
      </c>
    </row>
    <row r="5488" spans="1:5" ht="15.75" outlineLevel="1" x14ac:dyDescent="0.25">
      <c r="A5488" s="25">
        <f>A5487</f>
        <v>44042</v>
      </c>
      <c r="B5488" s="26" t="str">
        <f>B5487</f>
        <v>SPRINT WASTE SERVICES LP</v>
      </c>
      <c r="C5488" s="24">
        <f>SUBTOTAL(9,C5478:C5487)</f>
        <v>6743.84</v>
      </c>
      <c r="D5488" s="24" t="s">
        <v>1012</v>
      </c>
    </row>
    <row r="5489" spans="1:5" outlineLevel="2" x14ac:dyDescent="0.2">
      <c r="A5489" s="29">
        <v>44042</v>
      </c>
      <c r="B5489" s="1" t="s">
        <v>650</v>
      </c>
      <c r="C5489" s="2">
        <v>100</v>
      </c>
      <c r="D5489" s="5" t="str">
        <f t="shared" si="85"/>
        <v/>
      </c>
      <c r="E5489" t="s">
        <v>81</v>
      </c>
    </row>
    <row r="5490" spans="1:5" ht="15.75" outlineLevel="1" x14ac:dyDescent="0.25">
      <c r="A5490" s="25">
        <f>A5489</f>
        <v>44042</v>
      </c>
      <c r="B5490" s="26" t="str">
        <f>B5489</f>
        <v>TEXAS DEPARTMENT OF INSURANCE</v>
      </c>
      <c r="C5490" s="24">
        <f>SUBTOTAL(9,C5489:C5489)</f>
        <v>100</v>
      </c>
      <c r="D5490" s="24" t="s">
        <v>1012</v>
      </c>
    </row>
    <row r="5491" spans="1:5" outlineLevel="2" x14ac:dyDescent="0.2">
      <c r="A5491" s="29">
        <v>44042</v>
      </c>
      <c r="B5491" s="1" t="s">
        <v>272</v>
      </c>
      <c r="C5491" s="2">
        <v>66.42</v>
      </c>
      <c r="D5491" s="5" t="str">
        <f t="shared" si="85"/>
        <v/>
      </c>
      <c r="E5491" t="s">
        <v>65</v>
      </c>
    </row>
    <row r="5492" spans="1:5" outlineLevel="2" x14ac:dyDescent="0.2">
      <c r="A5492" s="29">
        <v>44042</v>
      </c>
      <c r="B5492" s="1" t="s">
        <v>272</v>
      </c>
      <c r="C5492" s="2">
        <v>36.67</v>
      </c>
      <c r="D5492" s="5" t="str">
        <f t="shared" si="85"/>
        <v/>
      </c>
      <c r="E5492" t="s">
        <v>65</v>
      </c>
    </row>
    <row r="5493" spans="1:5" ht="15.75" outlineLevel="1" x14ac:dyDescent="0.25">
      <c r="A5493" s="25">
        <f>A5492</f>
        <v>44042</v>
      </c>
      <c r="B5493" s="26" t="str">
        <f>B5492</f>
        <v>STEINHAUSERS</v>
      </c>
      <c r="C5493" s="24">
        <f>SUBTOTAL(9,C5491:C5492)</f>
        <v>103.09</v>
      </c>
      <c r="D5493" s="24" t="s">
        <v>1012</v>
      </c>
    </row>
    <row r="5494" spans="1:5" outlineLevel="2" x14ac:dyDescent="0.2">
      <c r="A5494" s="29">
        <v>44042</v>
      </c>
      <c r="B5494" s="1" t="s">
        <v>941</v>
      </c>
      <c r="C5494" s="2">
        <v>30</v>
      </c>
      <c r="D5494" s="5" t="str">
        <f t="shared" si="85"/>
        <v/>
      </c>
      <c r="E5494" t="s">
        <v>186</v>
      </c>
    </row>
    <row r="5495" spans="1:5" ht="15.75" outlineLevel="1" x14ac:dyDescent="0.25">
      <c r="A5495" s="25">
        <f>A5494</f>
        <v>44042</v>
      </c>
      <c r="B5495" s="26" t="str">
        <f>B5494</f>
        <v>STUTTERING FOUNDATION OF AMERICAN</v>
      </c>
      <c r="C5495" s="24">
        <f>SUBTOTAL(9,C5494:C5494)</f>
        <v>30</v>
      </c>
      <c r="D5495" s="24" t="s">
        <v>1012</v>
      </c>
    </row>
    <row r="5496" spans="1:5" outlineLevel="2" x14ac:dyDescent="0.2">
      <c r="A5496" s="29">
        <v>44042</v>
      </c>
      <c r="B5496" s="1" t="s">
        <v>295</v>
      </c>
      <c r="C5496" s="2">
        <v>151.74</v>
      </c>
      <c r="D5496" s="5" t="str">
        <f t="shared" si="85"/>
        <v/>
      </c>
      <c r="E5496" t="s">
        <v>65</v>
      </c>
    </row>
    <row r="5497" spans="1:5" ht="15.75" outlineLevel="1" x14ac:dyDescent="0.25">
      <c r="A5497" s="25">
        <f>A5496</f>
        <v>44042</v>
      </c>
      <c r="B5497" s="26" t="str">
        <f>B5496</f>
        <v>SUPER DUPER PUBLICATIONS</v>
      </c>
      <c r="C5497" s="24">
        <f>SUBTOTAL(9,C5496:C5496)</f>
        <v>151.74</v>
      </c>
      <c r="D5497" s="24" t="s">
        <v>1012</v>
      </c>
    </row>
    <row r="5498" spans="1:5" outlineLevel="2" x14ac:dyDescent="0.2">
      <c r="A5498" s="29">
        <v>44042</v>
      </c>
      <c r="B5498" s="1" t="s">
        <v>739</v>
      </c>
      <c r="C5498" s="2">
        <v>158.53</v>
      </c>
      <c r="D5498" s="5" t="str">
        <f t="shared" si="85"/>
        <v/>
      </c>
      <c r="E5498" t="s">
        <v>65</v>
      </c>
    </row>
    <row r="5499" spans="1:5" ht="15.75" outlineLevel="1" x14ac:dyDescent="0.25">
      <c r="A5499" s="25">
        <f>A5498</f>
        <v>44042</v>
      </c>
      <c r="B5499" s="26" t="str">
        <f>B5498</f>
        <v>SUPERIOR TROPHIES</v>
      </c>
      <c r="C5499" s="24">
        <f>SUBTOTAL(9,C5498:C5498)</f>
        <v>158.53</v>
      </c>
      <c r="D5499" s="24" t="s">
        <v>1012</v>
      </c>
    </row>
    <row r="5500" spans="1:5" outlineLevel="2" x14ac:dyDescent="0.2">
      <c r="A5500" s="29">
        <v>44042</v>
      </c>
      <c r="B5500" s="1" t="s">
        <v>106</v>
      </c>
      <c r="C5500" s="2">
        <v>135</v>
      </c>
      <c r="D5500" s="5" t="str">
        <f t="shared" si="85"/>
        <v/>
      </c>
      <c r="E5500" t="s">
        <v>69</v>
      </c>
    </row>
    <row r="5501" spans="1:5" ht="15.75" outlineLevel="1" x14ac:dyDescent="0.25">
      <c r="A5501" s="25">
        <f>A5500</f>
        <v>44042</v>
      </c>
      <c r="B5501" s="26" t="str">
        <f>B5500</f>
        <v>TASBO</v>
      </c>
      <c r="C5501" s="24">
        <f>SUBTOTAL(9,C5500:C5500)</f>
        <v>135</v>
      </c>
      <c r="D5501" s="24" t="s">
        <v>1012</v>
      </c>
    </row>
    <row r="5502" spans="1:5" outlineLevel="2" x14ac:dyDescent="0.2">
      <c r="A5502" s="29">
        <v>44042</v>
      </c>
      <c r="B5502" s="1" t="s">
        <v>106</v>
      </c>
      <c r="C5502" s="2">
        <v>135</v>
      </c>
      <c r="D5502" s="5" t="str">
        <f t="shared" si="85"/>
        <v/>
      </c>
      <c r="E5502" t="s">
        <v>69</v>
      </c>
    </row>
    <row r="5503" spans="1:5" ht="15.75" outlineLevel="1" x14ac:dyDescent="0.25">
      <c r="A5503" s="25">
        <f>A5502</f>
        <v>44042</v>
      </c>
      <c r="B5503" s="26" t="str">
        <f>B5502</f>
        <v>TASBO</v>
      </c>
      <c r="C5503" s="24">
        <f>SUBTOTAL(9,C5502:C5502)</f>
        <v>135</v>
      </c>
      <c r="D5503" s="24" t="s">
        <v>1012</v>
      </c>
    </row>
    <row r="5504" spans="1:5" outlineLevel="2" x14ac:dyDescent="0.2">
      <c r="A5504" s="29">
        <v>44042</v>
      </c>
      <c r="B5504" s="1" t="s">
        <v>106</v>
      </c>
      <c r="C5504" s="2">
        <v>1595</v>
      </c>
      <c r="D5504" s="5" t="str">
        <f t="shared" si="85"/>
        <v/>
      </c>
      <c r="E5504" t="s">
        <v>68</v>
      </c>
    </row>
    <row r="5505" spans="1:5" ht="15.75" outlineLevel="1" x14ac:dyDescent="0.25">
      <c r="A5505" s="25">
        <f>A5504</f>
        <v>44042</v>
      </c>
      <c r="B5505" s="26" t="str">
        <f>B5504</f>
        <v>TASBO</v>
      </c>
      <c r="C5505" s="24">
        <f>SUBTOTAL(9,C5504:C5504)</f>
        <v>1595</v>
      </c>
      <c r="D5505" s="24" t="s">
        <v>1012</v>
      </c>
    </row>
    <row r="5506" spans="1:5" outlineLevel="2" x14ac:dyDescent="0.2">
      <c r="A5506" s="29">
        <v>44042</v>
      </c>
      <c r="B5506" s="1" t="s">
        <v>741</v>
      </c>
      <c r="C5506" s="2">
        <v>96</v>
      </c>
      <c r="D5506" s="5" t="str">
        <f t="shared" si="85"/>
        <v/>
      </c>
      <c r="E5506" t="s">
        <v>62</v>
      </c>
    </row>
    <row r="5507" spans="1:5" ht="15.75" outlineLevel="1" x14ac:dyDescent="0.25">
      <c r="A5507" s="25">
        <f>A5506</f>
        <v>44042</v>
      </c>
      <c r="B5507" s="26" t="str">
        <f>B5506</f>
        <v>TEXAS ASSOC OF STUDENT COUNCILS</v>
      </c>
      <c r="C5507" s="24">
        <f>SUBTOTAL(9,C5506:C5506)</f>
        <v>96</v>
      </c>
      <c r="D5507" s="24" t="s">
        <v>1012</v>
      </c>
    </row>
    <row r="5508" spans="1:5" outlineLevel="2" x14ac:dyDescent="0.2">
      <c r="A5508" s="29">
        <v>44042</v>
      </c>
      <c r="B5508" s="1" t="s">
        <v>367</v>
      </c>
      <c r="C5508" s="2">
        <v>255</v>
      </c>
      <c r="D5508" s="5" t="str">
        <f t="shared" si="85"/>
        <v/>
      </c>
      <c r="E5508" t="s">
        <v>69</v>
      </c>
    </row>
    <row r="5509" spans="1:5" ht="15.75" outlineLevel="1" x14ac:dyDescent="0.25">
      <c r="A5509" s="25">
        <f>A5508</f>
        <v>44042</v>
      </c>
      <c r="B5509" s="26" t="str">
        <f>B5508</f>
        <v>TASSP</v>
      </c>
      <c r="C5509" s="24">
        <f>SUBTOTAL(9,C5508:C5508)</f>
        <v>255</v>
      </c>
      <c r="D5509" s="24" t="s">
        <v>1012</v>
      </c>
    </row>
    <row r="5510" spans="1:5" outlineLevel="2" x14ac:dyDescent="0.2">
      <c r="A5510" s="29">
        <v>44042</v>
      </c>
      <c r="B5510" s="1" t="s">
        <v>367</v>
      </c>
      <c r="C5510" s="2">
        <v>255</v>
      </c>
      <c r="D5510" s="5" t="str">
        <f t="shared" si="85"/>
        <v/>
      </c>
      <c r="E5510" t="s">
        <v>69</v>
      </c>
    </row>
    <row r="5511" spans="1:5" ht="15.75" outlineLevel="1" x14ac:dyDescent="0.25">
      <c r="A5511" s="25">
        <f>A5510</f>
        <v>44042</v>
      </c>
      <c r="B5511" s="26" t="str">
        <f>B5510</f>
        <v>TASSP</v>
      </c>
      <c r="C5511" s="24">
        <f>SUBTOTAL(9,C5510:C5510)</f>
        <v>255</v>
      </c>
      <c r="D5511" s="24" t="s">
        <v>1012</v>
      </c>
    </row>
    <row r="5512" spans="1:5" outlineLevel="2" x14ac:dyDescent="0.2">
      <c r="A5512" s="29">
        <v>44042</v>
      </c>
      <c r="B5512" s="1" t="s">
        <v>367</v>
      </c>
      <c r="C5512" s="2">
        <v>505</v>
      </c>
      <c r="D5512" s="5" t="str">
        <f t="shared" ref="D5512:D5575" si="86">IF(E5512="","TOTAL","")</f>
        <v/>
      </c>
      <c r="E5512" t="s">
        <v>69</v>
      </c>
    </row>
    <row r="5513" spans="1:5" ht="15.75" outlineLevel="1" x14ac:dyDescent="0.25">
      <c r="A5513" s="25">
        <f>A5512</f>
        <v>44042</v>
      </c>
      <c r="B5513" s="26" t="str">
        <f>B5512</f>
        <v>TASSP</v>
      </c>
      <c r="C5513" s="24">
        <f>SUBTOTAL(9,C5512:C5512)</f>
        <v>505</v>
      </c>
      <c r="D5513" s="24" t="s">
        <v>1012</v>
      </c>
    </row>
    <row r="5514" spans="1:5" outlineLevel="2" x14ac:dyDescent="0.2">
      <c r="A5514" s="29">
        <v>44042</v>
      </c>
      <c r="B5514" s="1" t="s">
        <v>367</v>
      </c>
      <c r="C5514" s="2">
        <v>505</v>
      </c>
      <c r="D5514" s="5" t="str">
        <f t="shared" si="86"/>
        <v/>
      </c>
      <c r="E5514" t="s">
        <v>69</v>
      </c>
    </row>
    <row r="5515" spans="1:5" ht="15.75" outlineLevel="1" x14ac:dyDescent="0.25">
      <c r="A5515" s="25">
        <f>A5514</f>
        <v>44042</v>
      </c>
      <c r="B5515" s="26" t="str">
        <f>B5514</f>
        <v>TASSP</v>
      </c>
      <c r="C5515" s="24">
        <f>SUBTOTAL(9,C5514:C5514)</f>
        <v>505</v>
      </c>
      <c r="D5515" s="24" t="s">
        <v>1012</v>
      </c>
    </row>
    <row r="5516" spans="1:5" outlineLevel="2" x14ac:dyDescent="0.2">
      <c r="A5516" s="29">
        <v>44042</v>
      </c>
      <c r="B5516" s="1" t="s">
        <v>942</v>
      </c>
      <c r="C5516" s="2">
        <v>1044</v>
      </c>
      <c r="D5516" s="5" t="str">
        <f t="shared" si="86"/>
        <v/>
      </c>
      <c r="E5516" t="s">
        <v>79</v>
      </c>
    </row>
    <row r="5517" spans="1:5" ht="15.75" outlineLevel="1" x14ac:dyDescent="0.25">
      <c r="A5517" s="25">
        <f>A5516</f>
        <v>44042</v>
      </c>
      <c r="B5517" s="26" t="str">
        <f>B5516</f>
        <v>BALFOUR YEARBOOKS</v>
      </c>
      <c r="C5517" s="24">
        <f>SUBTOTAL(9,C5516:C5516)</f>
        <v>1044</v>
      </c>
      <c r="D5517" s="24" t="s">
        <v>1012</v>
      </c>
    </row>
    <row r="5518" spans="1:5" outlineLevel="2" x14ac:dyDescent="0.2">
      <c r="A5518" s="29">
        <v>44042</v>
      </c>
      <c r="B5518" s="1" t="s">
        <v>444</v>
      </c>
      <c r="C5518" s="2">
        <v>945.81</v>
      </c>
      <c r="D5518" s="5" t="str">
        <f t="shared" si="86"/>
        <v/>
      </c>
      <c r="E5518" t="s">
        <v>66</v>
      </c>
    </row>
    <row r="5519" spans="1:5" ht="15.75" outlineLevel="1" x14ac:dyDescent="0.25">
      <c r="A5519" s="25">
        <f>A5518</f>
        <v>44042</v>
      </c>
      <c r="B5519" s="26" t="str">
        <f>B5518</f>
        <v>TEACHER'S DISCOVERY</v>
      </c>
      <c r="C5519" s="24">
        <f>SUBTOTAL(9,C5518:C5518)</f>
        <v>945.81</v>
      </c>
      <c r="D5519" s="24" t="s">
        <v>1012</v>
      </c>
    </row>
    <row r="5520" spans="1:5" outlineLevel="2" x14ac:dyDescent="0.2">
      <c r="A5520" s="29">
        <v>44042</v>
      </c>
      <c r="B5520" s="1" t="s">
        <v>273</v>
      </c>
      <c r="C5520" s="2">
        <v>4105</v>
      </c>
      <c r="D5520" s="5" t="str">
        <f t="shared" si="86"/>
        <v/>
      </c>
      <c r="E5520" t="s">
        <v>78</v>
      </c>
    </row>
    <row r="5521" spans="1:5" outlineLevel="2" x14ac:dyDescent="0.2">
      <c r="A5521" s="29">
        <v>44042</v>
      </c>
      <c r="B5521" s="1" t="s">
        <v>273</v>
      </c>
      <c r="C5521" s="2">
        <v>4675</v>
      </c>
      <c r="D5521" s="5" t="str">
        <f t="shared" si="86"/>
        <v/>
      </c>
      <c r="E5521" t="s">
        <v>78</v>
      </c>
    </row>
    <row r="5522" spans="1:5" ht="15.75" outlineLevel="1" x14ac:dyDescent="0.25">
      <c r="A5522" s="25">
        <f>A5521</f>
        <v>44042</v>
      </c>
      <c r="B5522" s="26" t="str">
        <f>B5521</f>
        <v>TECHNICAL LABORATORY SYSTEMS</v>
      </c>
      <c r="C5522" s="24">
        <f>SUBTOTAL(9,C5520:C5521)</f>
        <v>8780</v>
      </c>
      <c r="D5522" s="24" t="s">
        <v>1012</v>
      </c>
    </row>
    <row r="5523" spans="1:5" outlineLevel="2" x14ac:dyDescent="0.2">
      <c r="A5523" s="29">
        <v>44042</v>
      </c>
      <c r="B5523" s="1" t="s">
        <v>943</v>
      </c>
      <c r="C5523" s="2">
        <v>1315</v>
      </c>
      <c r="D5523" s="5" t="str">
        <f t="shared" si="86"/>
        <v/>
      </c>
      <c r="E5523" t="s">
        <v>65</v>
      </c>
    </row>
    <row r="5524" spans="1:5" ht="15.75" outlineLevel="1" x14ac:dyDescent="0.25">
      <c r="A5524" s="25">
        <f>A5523</f>
        <v>44042</v>
      </c>
      <c r="B5524" s="26" t="str">
        <f>B5523</f>
        <v>TENNIS EXPRESS LP</v>
      </c>
      <c r="C5524" s="24">
        <f>SUBTOTAL(9,C5523:C5523)</f>
        <v>1315</v>
      </c>
      <c r="D5524" s="24" t="s">
        <v>1012</v>
      </c>
    </row>
    <row r="5525" spans="1:5" outlineLevel="2" x14ac:dyDescent="0.2">
      <c r="A5525" s="29">
        <v>44042</v>
      </c>
      <c r="B5525" s="1" t="s">
        <v>248</v>
      </c>
      <c r="C5525" s="2">
        <v>4000</v>
      </c>
      <c r="D5525" s="5" t="str">
        <f t="shared" si="86"/>
        <v/>
      </c>
      <c r="E5525" t="s">
        <v>74</v>
      </c>
    </row>
    <row r="5526" spans="1:5" ht="15.75" outlineLevel="1" x14ac:dyDescent="0.25">
      <c r="A5526" s="25">
        <f>A5525</f>
        <v>44042</v>
      </c>
      <c r="B5526" s="26" t="str">
        <f>B5525</f>
        <v>TERRACON CONSULTANTS INC</v>
      </c>
      <c r="C5526" s="24">
        <f>SUBTOTAL(9,C5525:C5525)</f>
        <v>4000</v>
      </c>
      <c r="D5526" s="24" t="s">
        <v>1012</v>
      </c>
    </row>
    <row r="5527" spans="1:5" outlineLevel="2" x14ac:dyDescent="0.2">
      <c r="A5527" s="29">
        <v>44042</v>
      </c>
      <c r="B5527" s="1" t="s">
        <v>472</v>
      </c>
      <c r="C5527" s="2">
        <v>522</v>
      </c>
      <c r="D5527" s="5" t="str">
        <f t="shared" si="86"/>
        <v/>
      </c>
      <c r="E5527" t="s">
        <v>71</v>
      </c>
    </row>
    <row r="5528" spans="1:5" ht="15.75" outlineLevel="1" x14ac:dyDescent="0.25">
      <c r="A5528" s="25">
        <f>A5527</f>
        <v>44042</v>
      </c>
      <c r="B5528" s="26" t="str">
        <f>B5527</f>
        <v>TEXAS AIRSYSTEMS LLC</v>
      </c>
      <c r="C5528" s="24">
        <f>SUBTOTAL(9,C5527:C5527)</f>
        <v>522</v>
      </c>
      <c r="D5528" s="24" t="s">
        <v>1012</v>
      </c>
    </row>
    <row r="5529" spans="1:5" outlineLevel="2" x14ac:dyDescent="0.2">
      <c r="A5529" s="29">
        <v>44042</v>
      </c>
      <c r="B5529" s="1" t="s">
        <v>409</v>
      </c>
      <c r="C5529" s="2">
        <v>545</v>
      </c>
      <c r="D5529" s="5" t="str">
        <f t="shared" si="86"/>
        <v/>
      </c>
      <c r="E5529" t="s">
        <v>71</v>
      </c>
    </row>
    <row r="5530" spans="1:5" ht="15.75" outlineLevel="1" x14ac:dyDescent="0.25">
      <c r="A5530" s="25">
        <f>A5529</f>
        <v>44042</v>
      </c>
      <c r="B5530" s="26" t="str">
        <f>B5529</f>
        <v>TEXAS ALTERNATOR</v>
      </c>
      <c r="C5530" s="24">
        <f>SUBTOTAL(9,C5529:C5529)</f>
        <v>545</v>
      </c>
      <c r="D5530" s="24" t="s">
        <v>1012</v>
      </c>
    </row>
    <row r="5531" spans="1:5" outlineLevel="2" x14ac:dyDescent="0.2">
      <c r="A5531" s="29">
        <v>44042</v>
      </c>
      <c r="B5531" s="1" t="s">
        <v>818</v>
      </c>
      <c r="C5531" s="2">
        <v>350</v>
      </c>
      <c r="D5531" s="5" t="str">
        <f t="shared" si="86"/>
        <v/>
      </c>
      <c r="E5531" t="s">
        <v>62</v>
      </c>
    </row>
    <row r="5532" spans="1:5" ht="15.75" outlineLevel="1" x14ac:dyDescent="0.25">
      <c r="A5532" s="25">
        <f>A5531</f>
        <v>44042</v>
      </c>
      <c r="B5532" s="26" t="str">
        <f>B5531</f>
        <v>TEXAS FFA ASSOCIATION</v>
      </c>
      <c r="C5532" s="24">
        <f>SUBTOTAL(9,C5531:C5531)</f>
        <v>350</v>
      </c>
      <c r="D5532" s="24" t="s">
        <v>1012</v>
      </c>
    </row>
    <row r="5533" spans="1:5" outlineLevel="2" x14ac:dyDescent="0.2">
      <c r="A5533" s="29">
        <v>44042</v>
      </c>
      <c r="B5533" s="1" t="s">
        <v>818</v>
      </c>
      <c r="C5533" s="2">
        <v>250</v>
      </c>
      <c r="D5533" s="5" t="str">
        <f t="shared" si="86"/>
        <v/>
      </c>
      <c r="E5533" t="s">
        <v>62</v>
      </c>
    </row>
    <row r="5534" spans="1:5" ht="15.75" outlineLevel="1" x14ac:dyDescent="0.25">
      <c r="A5534" s="25">
        <f>A5533</f>
        <v>44042</v>
      </c>
      <c r="B5534" s="26" t="str">
        <f>B5533</f>
        <v>TEXAS FFA ASSOCIATION</v>
      </c>
      <c r="C5534" s="24">
        <f>SUBTOTAL(9,C5533:C5533)</f>
        <v>250</v>
      </c>
      <c r="D5534" s="24" t="s">
        <v>1012</v>
      </c>
    </row>
    <row r="5535" spans="1:5" outlineLevel="2" x14ac:dyDescent="0.2">
      <c r="A5535" s="29">
        <v>44042</v>
      </c>
      <c r="B5535" s="1" t="s">
        <v>435</v>
      </c>
      <c r="C5535" s="2">
        <v>20852.439999999999</v>
      </c>
      <c r="D5535" s="5" t="str">
        <f t="shared" si="86"/>
        <v/>
      </c>
      <c r="E5535" t="s">
        <v>90</v>
      </c>
    </row>
    <row r="5536" spans="1:5" ht="15.75" outlineLevel="1" x14ac:dyDescent="0.25">
      <c r="A5536" s="25">
        <f>A5535</f>
        <v>44042</v>
      </c>
      <c r="B5536" s="26" t="str">
        <f>B5535</f>
        <v>TEXAS GENERAL LAND OFFICE</v>
      </c>
      <c r="C5536" s="24">
        <f>SUBTOTAL(9,C5535:C5535)</f>
        <v>20852.439999999999</v>
      </c>
      <c r="D5536" s="24" t="s">
        <v>1012</v>
      </c>
    </row>
    <row r="5537" spans="1:5" outlineLevel="2" x14ac:dyDescent="0.2">
      <c r="A5537" s="29">
        <v>44042</v>
      </c>
      <c r="B5537" s="1" t="s">
        <v>351</v>
      </c>
      <c r="C5537" s="2">
        <v>70</v>
      </c>
      <c r="D5537" s="5" t="str">
        <f t="shared" si="86"/>
        <v/>
      </c>
      <c r="E5537" t="s">
        <v>69</v>
      </c>
    </row>
    <row r="5538" spans="1:5" outlineLevel="2" x14ac:dyDescent="0.2">
      <c r="A5538" s="29">
        <v>44042</v>
      </c>
      <c r="B5538" s="1" t="s">
        <v>351</v>
      </c>
      <c r="C5538" s="2">
        <v>70</v>
      </c>
      <c r="D5538" s="5" t="str">
        <f t="shared" si="86"/>
        <v/>
      </c>
      <c r="E5538" t="s">
        <v>69</v>
      </c>
    </row>
    <row r="5539" spans="1:5" outlineLevel="2" x14ac:dyDescent="0.2">
      <c r="A5539" s="29">
        <v>44042</v>
      </c>
      <c r="B5539" s="1" t="s">
        <v>351</v>
      </c>
      <c r="C5539" s="2">
        <v>70</v>
      </c>
      <c r="D5539" s="5" t="str">
        <f t="shared" si="86"/>
        <v/>
      </c>
      <c r="E5539" t="s">
        <v>69</v>
      </c>
    </row>
    <row r="5540" spans="1:5" ht="15.75" outlineLevel="1" x14ac:dyDescent="0.25">
      <c r="A5540" s="25">
        <f>A5539</f>
        <v>44042</v>
      </c>
      <c r="B5540" s="26" t="str">
        <f>B5539</f>
        <v>TEXAS GIRLS COACHES ASSOC</v>
      </c>
      <c r="C5540" s="24">
        <f>SUBTOTAL(9,C5537:C5539)</f>
        <v>210</v>
      </c>
      <c r="D5540" s="24" t="s">
        <v>1012</v>
      </c>
    </row>
    <row r="5541" spans="1:5" outlineLevel="2" x14ac:dyDescent="0.2">
      <c r="A5541" s="29">
        <v>44042</v>
      </c>
      <c r="B5541" s="1" t="s">
        <v>819</v>
      </c>
      <c r="C5541" s="2">
        <v>70</v>
      </c>
      <c r="D5541" s="5" t="str">
        <f t="shared" si="86"/>
        <v/>
      </c>
      <c r="E5541" t="s">
        <v>81</v>
      </c>
    </row>
    <row r="5542" spans="1:5" outlineLevel="2" x14ac:dyDescent="0.2">
      <c r="A5542" s="29">
        <v>44042</v>
      </c>
      <c r="B5542" s="1" t="s">
        <v>819</v>
      </c>
      <c r="C5542" s="2">
        <v>70</v>
      </c>
      <c r="D5542" s="5" t="str">
        <f t="shared" si="86"/>
        <v/>
      </c>
      <c r="E5542" t="s">
        <v>81</v>
      </c>
    </row>
    <row r="5543" spans="1:5" outlineLevel="2" x14ac:dyDescent="0.2">
      <c r="A5543" s="29">
        <v>44042</v>
      </c>
      <c r="B5543" s="1" t="s">
        <v>819</v>
      </c>
      <c r="C5543" s="2">
        <v>70</v>
      </c>
      <c r="D5543" s="5" t="str">
        <f t="shared" si="86"/>
        <v/>
      </c>
      <c r="E5543" t="s">
        <v>81</v>
      </c>
    </row>
    <row r="5544" spans="1:5" outlineLevel="2" x14ac:dyDescent="0.2">
      <c r="A5544" s="29">
        <v>44042</v>
      </c>
      <c r="B5544" s="1" t="s">
        <v>819</v>
      </c>
      <c r="C5544" s="2">
        <v>70</v>
      </c>
      <c r="D5544" s="5" t="str">
        <f t="shared" si="86"/>
        <v/>
      </c>
      <c r="E5544" t="s">
        <v>81</v>
      </c>
    </row>
    <row r="5545" spans="1:5" outlineLevel="2" x14ac:dyDescent="0.2">
      <c r="A5545" s="29">
        <v>44042</v>
      </c>
      <c r="B5545" s="1" t="s">
        <v>819</v>
      </c>
      <c r="C5545" s="2">
        <v>70</v>
      </c>
      <c r="D5545" s="5" t="str">
        <f t="shared" si="86"/>
        <v/>
      </c>
      <c r="E5545" t="s">
        <v>81</v>
      </c>
    </row>
    <row r="5546" spans="1:5" outlineLevel="2" x14ac:dyDescent="0.2">
      <c r="A5546" s="29">
        <v>44042</v>
      </c>
      <c r="B5546" s="1" t="s">
        <v>819</v>
      </c>
      <c r="C5546" s="2">
        <v>70</v>
      </c>
      <c r="D5546" s="5" t="str">
        <f t="shared" si="86"/>
        <v/>
      </c>
      <c r="E5546" t="s">
        <v>81</v>
      </c>
    </row>
    <row r="5547" spans="1:5" outlineLevel="2" x14ac:dyDescent="0.2">
      <c r="A5547" s="29">
        <v>44042</v>
      </c>
      <c r="B5547" s="1" t="s">
        <v>819</v>
      </c>
      <c r="C5547" s="2">
        <v>70</v>
      </c>
      <c r="D5547" s="5" t="str">
        <f t="shared" si="86"/>
        <v/>
      </c>
      <c r="E5547" t="s">
        <v>81</v>
      </c>
    </row>
    <row r="5548" spans="1:5" outlineLevel="2" x14ac:dyDescent="0.2">
      <c r="A5548" s="29">
        <v>44042</v>
      </c>
      <c r="B5548" s="1" t="s">
        <v>819</v>
      </c>
      <c r="C5548" s="2">
        <v>70</v>
      </c>
      <c r="D5548" s="5" t="str">
        <f t="shared" si="86"/>
        <v/>
      </c>
      <c r="E5548" t="s">
        <v>81</v>
      </c>
    </row>
    <row r="5549" spans="1:5" outlineLevel="2" x14ac:dyDescent="0.2">
      <c r="A5549" s="29">
        <v>44042</v>
      </c>
      <c r="B5549" s="1" t="s">
        <v>819</v>
      </c>
      <c r="C5549" s="2">
        <v>70</v>
      </c>
      <c r="D5549" s="5" t="str">
        <f t="shared" si="86"/>
        <v/>
      </c>
      <c r="E5549" t="s">
        <v>81</v>
      </c>
    </row>
    <row r="5550" spans="1:5" outlineLevel="2" x14ac:dyDescent="0.2">
      <c r="A5550" s="29">
        <v>44042</v>
      </c>
      <c r="B5550" s="1" t="s">
        <v>819</v>
      </c>
      <c r="C5550" s="2">
        <v>70</v>
      </c>
      <c r="D5550" s="5" t="str">
        <f t="shared" si="86"/>
        <v/>
      </c>
      <c r="E5550" t="s">
        <v>81</v>
      </c>
    </row>
    <row r="5551" spans="1:5" outlineLevel="2" x14ac:dyDescent="0.2">
      <c r="A5551" s="29">
        <v>44042</v>
      </c>
      <c r="B5551" s="1" t="s">
        <v>819</v>
      </c>
      <c r="C5551" s="2">
        <v>70</v>
      </c>
      <c r="D5551" s="5" t="str">
        <f t="shared" si="86"/>
        <v/>
      </c>
      <c r="E5551" t="s">
        <v>81</v>
      </c>
    </row>
    <row r="5552" spans="1:5" outlineLevel="2" x14ac:dyDescent="0.2">
      <c r="A5552" s="29">
        <v>44042</v>
      </c>
      <c r="B5552" s="1" t="s">
        <v>819</v>
      </c>
      <c r="C5552" s="2">
        <v>70</v>
      </c>
      <c r="D5552" s="5" t="str">
        <f t="shared" si="86"/>
        <v/>
      </c>
      <c r="E5552" t="s">
        <v>81</v>
      </c>
    </row>
    <row r="5553" spans="1:5" outlineLevel="2" x14ac:dyDescent="0.2">
      <c r="A5553" s="29">
        <v>44042</v>
      </c>
      <c r="B5553" s="1" t="s">
        <v>819</v>
      </c>
      <c r="C5553" s="2">
        <v>70</v>
      </c>
      <c r="D5553" s="5" t="str">
        <f t="shared" si="86"/>
        <v/>
      </c>
      <c r="E5553" t="s">
        <v>81</v>
      </c>
    </row>
    <row r="5554" spans="1:5" ht="15.75" outlineLevel="1" x14ac:dyDescent="0.25">
      <c r="A5554" s="25">
        <f>A5553</f>
        <v>44042</v>
      </c>
      <c r="B5554" s="26" t="str">
        <f>B5553</f>
        <v>TEXAS HS COACHES EDUCATION FOUNDATION</v>
      </c>
      <c r="C5554" s="24">
        <f>SUBTOTAL(9,C5541:C5553)</f>
        <v>910</v>
      </c>
      <c r="D5554" s="24" t="s">
        <v>1012</v>
      </c>
    </row>
    <row r="5555" spans="1:5" outlineLevel="2" x14ac:dyDescent="0.2">
      <c r="A5555" s="29">
        <v>44042</v>
      </c>
      <c r="B5555" s="1" t="s">
        <v>944</v>
      </c>
      <c r="C5555" s="2">
        <v>798</v>
      </c>
      <c r="D5555" s="5" t="str">
        <f t="shared" si="86"/>
        <v/>
      </c>
      <c r="E5555" t="s">
        <v>394</v>
      </c>
    </row>
    <row r="5556" spans="1:5" ht="15.75" outlineLevel="1" x14ac:dyDescent="0.25">
      <c r="A5556" s="25">
        <f>A5555</f>
        <v>44042</v>
      </c>
      <c r="B5556" s="26" t="str">
        <f>B5555</f>
        <v>TEXTBOOK WAREHOUSE</v>
      </c>
      <c r="C5556" s="24">
        <f>SUBTOTAL(9,C5555:C5555)</f>
        <v>798</v>
      </c>
      <c r="D5556" s="24" t="s">
        <v>1012</v>
      </c>
    </row>
    <row r="5557" spans="1:5" outlineLevel="2" x14ac:dyDescent="0.2">
      <c r="A5557" s="29">
        <v>44042</v>
      </c>
      <c r="B5557" s="1" t="s">
        <v>945</v>
      </c>
      <c r="C5557" s="2">
        <v>4000</v>
      </c>
      <c r="D5557" s="5" t="str">
        <f t="shared" si="86"/>
        <v/>
      </c>
      <c r="E5557" t="s">
        <v>63</v>
      </c>
    </row>
    <row r="5558" spans="1:5" outlineLevel="2" x14ac:dyDescent="0.2">
      <c r="A5558" s="29">
        <v>44042</v>
      </c>
      <c r="B5558" s="1" t="s">
        <v>945</v>
      </c>
      <c r="C5558" s="2">
        <v>4000</v>
      </c>
      <c r="D5558" s="5" t="str">
        <f t="shared" si="86"/>
        <v/>
      </c>
      <c r="E5558" t="s">
        <v>63</v>
      </c>
    </row>
    <row r="5559" spans="1:5" ht="15.75" outlineLevel="1" x14ac:dyDescent="0.25">
      <c r="A5559" s="25">
        <f>A5558</f>
        <v>44042</v>
      </c>
      <c r="B5559" s="26" t="str">
        <f>B5558</f>
        <v>THOMAS C MURRAY LLC</v>
      </c>
      <c r="C5559" s="24">
        <f>SUBTOTAL(9,C5557:C5558)</f>
        <v>8000</v>
      </c>
      <c r="D5559" s="24" t="s">
        <v>1012</v>
      </c>
    </row>
    <row r="5560" spans="1:5" outlineLevel="2" x14ac:dyDescent="0.2">
      <c r="A5560" s="29">
        <v>44042</v>
      </c>
      <c r="B5560" s="1" t="s">
        <v>340</v>
      </c>
      <c r="C5560" s="2">
        <v>9559.7999999999993</v>
      </c>
      <c r="D5560" s="5" t="str">
        <f t="shared" si="86"/>
        <v/>
      </c>
      <c r="E5560" t="s">
        <v>63</v>
      </c>
    </row>
    <row r="5561" spans="1:5" outlineLevel="2" x14ac:dyDescent="0.2">
      <c r="A5561" s="29">
        <v>44042</v>
      </c>
      <c r="B5561" s="1" t="s">
        <v>340</v>
      </c>
      <c r="C5561" s="2">
        <v>9559.7999999999993</v>
      </c>
      <c r="D5561" s="5" t="str">
        <f t="shared" si="86"/>
        <v/>
      </c>
      <c r="E5561" t="s">
        <v>63</v>
      </c>
    </row>
    <row r="5562" spans="1:5" outlineLevel="2" x14ac:dyDescent="0.2">
      <c r="A5562" s="29">
        <v>44042</v>
      </c>
      <c r="B5562" s="1" t="s">
        <v>340</v>
      </c>
      <c r="C5562" s="2">
        <v>308.98</v>
      </c>
      <c r="D5562" s="5" t="str">
        <f t="shared" si="86"/>
        <v/>
      </c>
      <c r="E5562" t="s">
        <v>63</v>
      </c>
    </row>
    <row r="5563" spans="1:5" ht="15.75" outlineLevel="1" x14ac:dyDescent="0.25">
      <c r="A5563" s="25">
        <f>A5562</f>
        <v>44042</v>
      </c>
      <c r="B5563" s="26" t="str">
        <f>B5562</f>
        <v>THYSSENKRUP ELEVATOR CORPORATION</v>
      </c>
      <c r="C5563" s="24">
        <f>SUBTOTAL(9,C5560:C5562)</f>
        <v>19428.579999999998</v>
      </c>
      <c r="D5563" s="24" t="s">
        <v>1012</v>
      </c>
    </row>
    <row r="5564" spans="1:5" outlineLevel="2" x14ac:dyDescent="0.2">
      <c r="A5564" s="29">
        <v>44042</v>
      </c>
      <c r="B5564" s="1" t="s">
        <v>175</v>
      </c>
      <c r="C5564" s="2">
        <v>246.51</v>
      </c>
      <c r="D5564" s="5" t="str">
        <f t="shared" si="86"/>
        <v/>
      </c>
      <c r="E5564" t="s">
        <v>67</v>
      </c>
    </row>
    <row r="5565" spans="1:5" ht="15.75" outlineLevel="1" x14ac:dyDescent="0.25">
      <c r="A5565" s="25">
        <f>A5564</f>
        <v>44042</v>
      </c>
      <c r="B5565" s="26" t="str">
        <f>B5564</f>
        <v>TIFCO INDUSTRIES</v>
      </c>
      <c r="C5565" s="24">
        <f>SUBTOTAL(9,C5564:C5564)</f>
        <v>246.51</v>
      </c>
      <c r="D5565" s="24" t="s">
        <v>1012</v>
      </c>
    </row>
    <row r="5566" spans="1:5" outlineLevel="2" x14ac:dyDescent="0.2">
      <c r="A5566" s="29">
        <v>44042</v>
      </c>
      <c r="B5566" s="1" t="s">
        <v>946</v>
      </c>
      <c r="C5566" s="2">
        <v>100</v>
      </c>
      <c r="D5566" s="5" t="str">
        <f t="shared" si="86"/>
        <v/>
      </c>
      <c r="E5566" t="s">
        <v>63</v>
      </c>
    </row>
    <row r="5567" spans="1:5" outlineLevel="2" x14ac:dyDescent="0.2">
      <c r="A5567" s="29">
        <v>44042</v>
      </c>
      <c r="B5567" s="1" t="s">
        <v>946</v>
      </c>
      <c r="C5567" s="2">
        <v>100</v>
      </c>
      <c r="D5567" s="5" t="str">
        <f t="shared" si="86"/>
        <v/>
      </c>
      <c r="E5567" t="s">
        <v>63</v>
      </c>
    </row>
    <row r="5568" spans="1:5" outlineLevel="2" x14ac:dyDescent="0.2">
      <c r="A5568" s="29">
        <v>44042</v>
      </c>
      <c r="B5568" s="1" t="s">
        <v>946</v>
      </c>
      <c r="C5568" s="2">
        <v>350</v>
      </c>
      <c r="D5568" s="5" t="str">
        <f t="shared" si="86"/>
        <v/>
      </c>
      <c r="E5568" t="s">
        <v>63</v>
      </c>
    </row>
    <row r="5569" spans="1:5" ht="15.75" outlineLevel="1" x14ac:dyDescent="0.25">
      <c r="A5569" s="25">
        <f>A5568</f>
        <v>44042</v>
      </c>
      <c r="B5569" s="26" t="str">
        <f>B5568</f>
        <v>GINNY REBECCA TOLIVER</v>
      </c>
      <c r="C5569" s="24">
        <f>SUBTOTAL(9,C5566:C5568)</f>
        <v>550</v>
      </c>
      <c r="D5569" s="24" t="s">
        <v>1012</v>
      </c>
    </row>
    <row r="5570" spans="1:5" outlineLevel="2" x14ac:dyDescent="0.2">
      <c r="A5570" s="29">
        <v>44042</v>
      </c>
      <c r="B5570" s="1" t="s">
        <v>947</v>
      </c>
      <c r="C5570" s="2">
        <v>69.510000000000005</v>
      </c>
      <c r="D5570" s="5" t="str">
        <f t="shared" si="86"/>
        <v/>
      </c>
      <c r="E5570" t="s">
        <v>186</v>
      </c>
    </row>
    <row r="5571" spans="1:5" ht="15.75" outlineLevel="1" x14ac:dyDescent="0.25">
      <c r="A5571" s="25">
        <f>A5570</f>
        <v>44042</v>
      </c>
      <c r="B5571" s="26" t="str">
        <f>B5570</f>
        <v>TRAINING WHEELS GROUP LLC</v>
      </c>
      <c r="C5571" s="24">
        <f>SUBTOTAL(9,C5570:C5570)</f>
        <v>69.510000000000005</v>
      </c>
      <c r="D5571" s="24" t="s">
        <v>1012</v>
      </c>
    </row>
    <row r="5572" spans="1:5" outlineLevel="2" x14ac:dyDescent="0.2">
      <c r="A5572" s="29">
        <v>44042</v>
      </c>
      <c r="B5572" s="1" t="s">
        <v>948</v>
      </c>
      <c r="C5572" s="2">
        <v>1472</v>
      </c>
      <c r="D5572" s="5" t="str">
        <f t="shared" si="86"/>
        <v/>
      </c>
      <c r="E5572" t="s">
        <v>186</v>
      </c>
    </row>
    <row r="5573" spans="1:5" ht="15.75" outlineLevel="1" x14ac:dyDescent="0.25">
      <c r="A5573" s="25">
        <f>A5572</f>
        <v>44042</v>
      </c>
      <c r="B5573" s="26" t="str">
        <f>B5572</f>
        <v>TRANSNET COMMUNICATIONS LLC</v>
      </c>
      <c r="C5573" s="24">
        <f>SUBTOTAL(9,C5572:C5572)</f>
        <v>1472</v>
      </c>
      <c r="D5573" s="24" t="s">
        <v>1012</v>
      </c>
    </row>
    <row r="5574" spans="1:5" outlineLevel="2" x14ac:dyDescent="0.2">
      <c r="A5574" s="29">
        <v>44042</v>
      </c>
      <c r="B5574" s="1" t="s">
        <v>949</v>
      </c>
      <c r="C5574" s="2">
        <v>13.52</v>
      </c>
      <c r="D5574" s="5" t="str">
        <f t="shared" si="86"/>
        <v/>
      </c>
      <c r="E5574" t="s">
        <v>84</v>
      </c>
    </row>
    <row r="5575" spans="1:5" outlineLevel="2" x14ac:dyDescent="0.2">
      <c r="A5575" s="29">
        <v>44042</v>
      </c>
      <c r="B5575" s="1" t="s">
        <v>949</v>
      </c>
      <c r="C5575" s="2">
        <v>4166.4799999999996</v>
      </c>
      <c r="D5575" s="5" t="str">
        <f t="shared" si="86"/>
        <v/>
      </c>
      <c r="E5575" t="s">
        <v>84</v>
      </c>
    </row>
    <row r="5576" spans="1:5" ht="15.75" outlineLevel="1" x14ac:dyDescent="0.25">
      <c r="A5576" s="25">
        <f>A5575</f>
        <v>44042</v>
      </c>
      <c r="B5576" s="26" t="str">
        <f>B5575</f>
        <v>TREND SETTERS DANCE</v>
      </c>
      <c r="C5576" s="24">
        <f>SUBTOTAL(9,C5574:C5575)</f>
        <v>4180</v>
      </c>
      <c r="D5576" s="24" t="s">
        <v>1012</v>
      </c>
    </row>
    <row r="5577" spans="1:5" outlineLevel="2" x14ac:dyDescent="0.2">
      <c r="A5577" s="29">
        <v>44042</v>
      </c>
      <c r="B5577" s="1" t="s">
        <v>303</v>
      </c>
      <c r="C5577" s="2">
        <v>165</v>
      </c>
      <c r="D5577" s="5" t="str">
        <f t="shared" ref="D5577:D5638" si="87">IF(E5577="","TOTAL","")</f>
        <v/>
      </c>
      <c r="E5577" t="s">
        <v>83</v>
      </c>
    </row>
    <row r="5578" spans="1:5" ht="15.75" outlineLevel="1" x14ac:dyDescent="0.25">
      <c r="A5578" s="25">
        <f>A5577</f>
        <v>44042</v>
      </c>
      <c r="B5578" s="26" t="str">
        <f>B5577</f>
        <v>U S POSTMASTER</v>
      </c>
      <c r="C5578" s="24">
        <f>SUBTOTAL(9,C5577:C5577)</f>
        <v>165</v>
      </c>
      <c r="D5578" s="24" t="s">
        <v>1012</v>
      </c>
    </row>
    <row r="5579" spans="1:5" outlineLevel="2" x14ac:dyDescent="0.2">
      <c r="A5579" s="29">
        <v>44042</v>
      </c>
      <c r="B5579" s="1" t="s">
        <v>355</v>
      </c>
      <c r="C5579" s="2">
        <v>2282</v>
      </c>
      <c r="D5579" s="5" t="str">
        <f t="shared" si="87"/>
        <v/>
      </c>
      <c r="E5579" t="s">
        <v>84</v>
      </c>
    </row>
    <row r="5580" spans="1:5" ht="15.75" outlineLevel="1" x14ac:dyDescent="0.25">
      <c r="A5580" s="25">
        <f>A5579</f>
        <v>44042</v>
      </c>
      <c r="B5580" s="26" t="str">
        <f>B5579</f>
        <v>UNIVERSAL CHEERLEADERS ASSOCIATION</v>
      </c>
      <c r="C5580" s="24">
        <f>SUBTOTAL(9,C5579:C5579)</f>
        <v>2282</v>
      </c>
      <c r="D5580" s="24" t="s">
        <v>1012</v>
      </c>
    </row>
    <row r="5581" spans="1:5" outlineLevel="2" x14ac:dyDescent="0.2">
      <c r="A5581" s="29">
        <v>44042</v>
      </c>
      <c r="B5581" s="1" t="s">
        <v>355</v>
      </c>
      <c r="C5581" s="2">
        <v>2341</v>
      </c>
      <c r="D5581" s="5" t="str">
        <f t="shared" si="87"/>
        <v/>
      </c>
      <c r="E5581" t="s">
        <v>84</v>
      </c>
    </row>
    <row r="5582" spans="1:5" ht="15.75" outlineLevel="1" x14ac:dyDescent="0.25">
      <c r="A5582" s="25">
        <f>A5581</f>
        <v>44042</v>
      </c>
      <c r="B5582" s="26" t="str">
        <f>B5581</f>
        <v>UNIVERSAL CHEERLEADERS ASSOCIATION</v>
      </c>
      <c r="C5582" s="24">
        <f>SUBTOTAL(9,C5581:C5581)</f>
        <v>2341</v>
      </c>
      <c r="D5582" s="24" t="s">
        <v>1012</v>
      </c>
    </row>
    <row r="5583" spans="1:5" outlineLevel="2" x14ac:dyDescent="0.2">
      <c r="A5583" s="29">
        <v>44042</v>
      </c>
      <c r="B5583" s="1" t="s">
        <v>355</v>
      </c>
      <c r="C5583" s="2">
        <v>2341</v>
      </c>
      <c r="D5583" s="5" t="str">
        <f t="shared" si="87"/>
        <v/>
      </c>
      <c r="E5583" t="s">
        <v>84</v>
      </c>
    </row>
    <row r="5584" spans="1:5" ht="15.75" outlineLevel="1" x14ac:dyDescent="0.25">
      <c r="A5584" s="25">
        <f>A5583</f>
        <v>44042</v>
      </c>
      <c r="B5584" s="26" t="str">
        <f>B5583</f>
        <v>UNIVERSAL CHEERLEADERS ASSOCIATION</v>
      </c>
      <c r="C5584" s="24">
        <f>SUBTOTAL(9,C5583:C5583)</f>
        <v>2341</v>
      </c>
      <c r="D5584" s="24" t="s">
        <v>1012</v>
      </c>
    </row>
    <row r="5585" spans="1:5" outlineLevel="2" x14ac:dyDescent="0.2">
      <c r="A5585" s="29">
        <v>44042</v>
      </c>
      <c r="B5585" s="1" t="s">
        <v>274</v>
      </c>
      <c r="C5585" s="2">
        <v>17850.54</v>
      </c>
      <c r="D5585" s="5" t="str">
        <f t="shared" si="87"/>
        <v/>
      </c>
      <c r="E5585" t="s">
        <v>80</v>
      </c>
    </row>
    <row r="5586" spans="1:5" outlineLevel="2" x14ac:dyDescent="0.2">
      <c r="A5586" s="29">
        <v>44042</v>
      </c>
      <c r="B5586" s="1" t="s">
        <v>274</v>
      </c>
      <c r="C5586" s="2">
        <v>17850.55</v>
      </c>
      <c r="D5586" s="5" t="str">
        <f t="shared" si="87"/>
        <v/>
      </c>
      <c r="E5586" t="s">
        <v>80</v>
      </c>
    </row>
    <row r="5587" spans="1:5" outlineLevel="2" x14ac:dyDescent="0.2">
      <c r="A5587" s="29">
        <v>44042</v>
      </c>
      <c r="B5587" s="1" t="s">
        <v>274</v>
      </c>
      <c r="C5587" s="2">
        <v>136194.28</v>
      </c>
      <c r="D5587" s="5" t="str">
        <f t="shared" si="87"/>
        <v/>
      </c>
      <c r="E5587" t="s">
        <v>80</v>
      </c>
    </row>
    <row r="5588" spans="1:5" outlineLevel="2" x14ac:dyDescent="0.2">
      <c r="A5588" s="29">
        <v>44042</v>
      </c>
      <c r="B5588" s="1" t="s">
        <v>274</v>
      </c>
      <c r="C5588" s="2">
        <v>234314.41</v>
      </c>
      <c r="D5588" s="5" t="str">
        <f t="shared" si="87"/>
        <v/>
      </c>
      <c r="E5588" t="s">
        <v>80</v>
      </c>
    </row>
    <row r="5589" spans="1:5" ht="15.75" outlineLevel="1" x14ac:dyDescent="0.25">
      <c r="A5589" s="25">
        <f>A5588</f>
        <v>44042</v>
      </c>
      <c r="B5589" s="26" t="str">
        <f>B5588</f>
        <v>UNIFY ENERGY SOLUTIONS LLC</v>
      </c>
      <c r="C5589" s="24">
        <f>SUBTOTAL(9,C5585:C5588)</f>
        <v>406209.78</v>
      </c>
      <c r="D5589" s="24" t="s">
        <v>1012</v>
      </c>
    </row>
    <row r="5590" spans="1:5" outlineLevel="2" x14ac:dyDescent="0.2">
      <c r="A5590" s="29">
        <v>44042</v>
      </c>
      <c r="B5590" s="1" t="s">
        <v>653</v>
      </c>
      <c r="C5590" s="2">
        <v>4629.17</v>
      </c>
      <c r="D5590" s="5" t="str">
        <f t="shared" si="87"/>
        <v/>
      </c>
      <c r="E5590" t="s">
        <v>1003</v>
      </c>
    </row>
    <row r="5591" spans="1:5" ht="15.75" outlineLevel="1" x14ac:dyDescent="0.25">
      <c r="A5591" s="25">
        <f>A5590</f>
        <v>44042</v>
      </c>
      <c r="B5591" s="26" t="str">
        <f>B5590</f>
        <v>U S BANK PARS ACCOUNT 6746022500</v>
      </c>
      <c r="C5591" s="24">
        <f>SUBTOTAL(9,C5590:C5590)</f>
        <v>4629.17</v>
      </c>
      <c r="D5591" s="24" t="s">
        <v>1012</v>
      </c>
    </row>
    <row r="5592" spans="1:5" outlineLevel="2" x14ac:dyDescent="0.2">
      <c r="A5592" s="29">
        <v>44042</v>
      </c>
      <c r="B5592" s="1" t="s">
        <v>653</v>
      </c>
      <c r="C5592" s="2">
        <v>10338.120000000001</v>
      </c>
      <c r="D5592" s="5" t="str">
        <f t="shared" si="87"/>
        <v/>
      </c>
      <c r="E5592" t="s">
        <v>1003</v>
      </c>
    </row>
    <row r="5593" spans="1:5" ht="15.75" outlineLevel="1" x14ac:dyDescent="0.25">
      <c r="A5593" s="25">
        <f>A5592</f>
        <v>44042</v>
      </c>
      <c r="B5593" s="26" t="str">
        <f>B5592</f>
        <v>U S BANK PARS ACCOUNT 6746022500</v>
      </c>
      <c r="C5593" s="24">
        <f>SUBTOTAL(9,C5592:C5592)</f>
        <v>10338.120000000001</v>
      </c>
      <c r="D5593" s="24" t="s">
        <v>1012</v>
      </c>
    </row>
    <row r="5594" spans="1:5" outlineLevel="2" x14ac:dyDescent="0.2">
      <c r="A5594" s="29">
        <v>44042</v>
      </c>
      <c r="B5594" s="1" t="s">
        <v>653</v>
      </c>
      <c r="C5594" s="2">
        <v>18811.599999999999</v>
      </c>
      <c r="D5594" s="5" t="str">
        <f t="shared" si="87"/>
        <v/>
      </c>
      <c r="E5594" t="s">
        <v>1003</v>
      </c>
    </row>
    <row r="5595" spans="1:5" ht="15.75" outlineLevel="1" x14ac:dyDescent="0.25">
      <c r="A5595" s="25">
        <f>A5594</f>
        <v>44042</v>
      </c>
      <c r="B5595" s="26" t="str">
        <f>B5594</f>
        <v>U S BANK PARS ACCOUNT 6746022500</v>
      </c>
      <c r="C5595" s="24">
        <f>SUBTOTAL(9,C5594:C5594)</f>
        <v>18811.599999999999</v>
      </c>
      <c r="D5595" s="24" t="s">
        <v>1012</v>
      </c>
    </row>
    <row r="5596" spans="1:5" outlineLevel="2" x14ac:dyDescent="0.2">
      <c r="A5596" s="29">
        <v>44042</v>
      </c>
      <c r="B5596" s="1" t="s">
        <v>242</v>
      </c>
      <c r="C5596" s="2">
        <v>19.440000000000001</v>
      </c>
      <c r="D5596" s="5" t="str">
        <f t="shared" si="87"/>
        <v/>
      </c>
      <c r="E5596" t="s">
        <v>67</v>
      </c>
    </row>
    <row r="5597" spans="1:5" outlineLevel="2" x14ac:dyDescent="0.2">
      <c r="A5597" s="29">
        <v>44042</v>
      </c>
      <c r="B5597" s="1" t="s">
        <v>242</v>
      </c>
      <c r="C5597" s="2">
        <v>173.85</v>
      </c>
      <c r="D5597" s="5" t="str">
        <f t="shared" si="87"/>
        <v/>
      </c>
      <c r="E5597" t="s">
        <v>67</v>
      </c>
    </row>
    <row r="5598" spans="1:5" outlineLevel="2" x14ac:dyDescent="0.2">
      <c r="A5598" s="29">
        <v>44042</v>
      </c>
      <c r="B5598" s="1" t="s">
        <v>242</v>
      </c>
      <c r="C5598" s="2">
        <v>28.84</v>
      </c>
      <c r="D5598" s="5" t="str">
        <f t="shared" si="87"/>
        <v/>
      </c>
      <c r="E5598" t="s">
        <v>67</v>
      </c>
    </row>
    <row r="5599" spans="1:5" outlineLevel="2" x14ac:dyDescent="0.2">
      <c r="A5599" s="29">
        <v>44042</v>
      </c>
      <c r="B5599" s="1" t="s">
        <v>242</v>
      </c>
      <c r="C5599" s="2">
        <v>55.9</v>
      </c>
      <c r="D5599" s="5" t="str">
        <f t="shared" si="87"/>
        <v/>
      </c>
      <c r="E5599" t="s">
        <v>67</v>
      </c>
    </row>
    <row r="5600" spans="1:5" outlineLevel="2" x14ac:dyDescent="0.2">
      <c r="A5600" s="29">
        <v>44042</v>
      </c>
      <c r="B5600" s="1" t="s">
        <v>242</v>
      </c>
      <c r="C5600" s="2">
        <v>1744.04</v>
      </c>
      <c r="D5600" s="5" t="str">
        <f t="shared" si="87"/>
        <v/>
      </c>
      <c r="E5600" t="s">
        <v>67</v>
      </c>
    </row>
    <row r="5601" spans="1:5" outlineLevel="2" x14ac:dyDescent="0.2">
      <c r="A5601" s="29">
        <v>44042</v>
      </c>
      <c r="B5601" s="1" t="s">
        <v>242</v>
      </c>
      <c r="C5601" s="2">
        <v>460.32</v>
      </c>
      <c r="D5601" s="5" t="str">
        <f t="shared" si="87"/>
        <v/>
      </c>
      <c r="E5601" t="s">
        <v>67</v>
      </c>
    </row>
    <row r="5602" spans="1:5" outlineLevel="2" x14ac:dyDescent="0.2">
      <c r="A5602" s="29">
        <v>44042</v>
      </c>
      <c r="B5602" s="1" t="s">
        <v>242</v>
      </c>
      <c r="C5602" s="2">
        <v>112.53</v>
      </c>
      <c r="D5602" s="5" t="str">
        <f t="shared" si="87"/>
        <v/>
      </c>
      <c r="E5602" t="s">
        <v>67</v>
      </c>
    </row>
    <row r="5603" spans="1:5" ht="15.75" outlineLevel="1" x14ac:dyDescent="0.25">
      <c r="A5603" s="25">
        <f>A5602</f>
        <v>44042</v>
      </c>
      <c r="B5603" s="26" t="str">
        <f>B5602</f>
        <v>UNITED REFRIGERATION INC</v>
      </c>
      <c r="C5603" s="24">
        <f>SUBTOTAL(9,C5596:C5602)</f>
        <v>2594.92</v>
      </c>
      <c r="D5603" s="24" t="s">
        <v>1012</v>
      </c>
    </row>
    <row r="5604" spans="1:5" outlineLevel="2" x14ac:dyDescent="0.2">
      <c r="A5604" s="29">
        <v>44042</v>
      </c>
      <c r="B5604" s="1" t="s">
        <v>950</v>
      </c>
      <c r="C5604" s="2">
        <v>125</v>
      </c>
      <c r="D5604" s="5" t="str">
        <f t="shared" si="87"/>
        <v/>
      </c>
      <c r="E5604" t="s">
        <v>68</v>
      </c>
    </row>
    <row r="5605" spans="1:5" outlineLevel="2" x14ac:dyDescent="0.2">
      <c r="A5605" s="29">
        <v>44042</v>
      </c>
      <c r="B5605" s="1" t="s">
        <v>950</v>
      </c>
      <c r="C5605" s="2">
        <v>125</v>
      </c>
      <c r="D5605" s="5" t="str">
        <f t="shared" si="87"/>
        <v/>
      </c>
      <c r="E5605" t="s">
        <v>68</v>
      </c>
    </row>
    <row r="5606" spans="1:5" outlineLevel="2" x14ac:dyDescent="0.2">
      <c r="A5606" s="29">
        <v>44042</v>
      </c>
      <c r="B5606" s="1" t="s">
        <v>950</v>
      </c>
      <c r="C5606" s="2">
        <v>125</v>
      </c>
      <c r="D5606" s="5" t="str">
        <f t="shared" si="87"/>
        <v/>
      </c>
      <c r="E5606" t="s">
        <v>68</v>
      </c>
    </row>
    <row r="5607" spans="1:5" outlineLevel="2" x14ac:dyDescent="0.2">
      <c r="A5607" s="29">
        <v>44042</v>
      </c>
      <c r="B5607" s="1" t="s">
        <v>950</v>
      </c>
      <c r="C5607" s="2">
        <v>125</v>
      </c>
      <c r="D5607" s="5" t="str">
        <f t="shared" si="87"/>
        <v/>
      </c>
      <c r="E5607" t="s">
        <v>68</v>
      </c>
    </row>
    <row r="5608" spans="1:5" outlineLevel="2" x14ac:dyDescent="0.2">
      <c r="A5608" s="29">
        <v>44042</v>
      </c>
      <c r="B5608" s="1" t="s">
        <v>950</v>
      </c>
      <c r="C5608" s="2">
        <v>125</v>
      </c>
      <c r="D5608" s="5" t="str">
        <f t="shared" si="87"/>
        <v/>
      </c>
      <c r="E5608" t="s">
        <v>68</v>
      </c>
    </row>
    <row r="5609" spans="1:5" outlineLevel="2" x14ac:dyDescent="0.2">
      <c r="A5609" s="29">
        <v>44042</v>
      </c>
      <c r="B5609" s="1" t="s">
        <v>950</v>
      </c>
      <c r="C5609" s="2">
        <v>125</v>
      </c>
      <c r="D5609" s="5" t="str">
        <f t="shared" si="87"/>
        <v/>
      </c>
      <c r="E5609" t="s">
        <v>68</v>
      </c>
    </row>
    <row r="5610" spans="1:5" ht="15.75" outlineLevel="1" x14ac:dyDescent="0.25">
      <c r="A5610" s="25">
        <f>A5609</f>
        <v>44042</v>
      </c>
      <c r="B5610" s="26" t="str">
        <f>B5609</f>
        <v>KENTUCKY WRITING PROJECT</v>
      </c>
      <c r="C5610" s="24">
        <f>SUBTOTAL(9,C5604:C5609)</f>
        <v>750</v>
      </c>
      <c r="D5610" s="24" t="s">
        <v>1012</v>
      </c>
    </row>
    <row r="5611" spans="1:5" outlineLevel="2" x14ac:dyDescent="0.2">
      <c r="A5611" s="29">
        <v>44042</v>
      </c>
      <c r="B5611" s="1" t="s">
        <v>951</v>
      </c>
      <c r="C5611" s="2">
        <v>1000</v>
      </c>
      <c r="D5611" s="5" t="str">
        <f t="shared" si="87"/>
        <v/>
      </c>
      <c r="E5611" t="s">
        <v>79</v>
      </c>
    </row>
    <row r="5612" spans="1:5" ht="15.75" outlineLevel="1" x14ac:dyDescent="0.25">
      <c r="A5612" s="25">
        <f>A5611</f>
        <v>44042</v>
      </c>
      <c r="B5612" s="26" t="str">
        <f>B5611</f>
        <v>THE UNIVERSITY OF TEXAS AT AUSTIN</v>
      </c>
      <c r="C5612" s="24">
        <f>SUBTOTAL(9,C5611:C5611)</f>
        <v>1000</v>
      </c>
      <c r="D5612" s="24" t="s">
        <v>1012</v>
      </c>
    </row>
    <row r="5613" spans="1:5" outlineLevel="2" x14ac:dyDescent="0.2">
      <c r="A5613" s="29">
        <v>44042</v>
      </c>
      <c r="B5613" s="1" t="s">
        <v>952</v>
      </c>
      <c r="C5613" s="2">
        <v>7251</v>
      </c>
      <c r="D5613" s="5" t="str">
        <f t="shared" si="87"/>
        <v/>
      </c>
      <c r="E5613" t="s">
        <v>71</v>
      </c>
    </row>
    <row r="5614" spans="1:5" ht="15.75" outlineLevel="1" x14ac:dyDescent="0.25">
      <c r="A5614" s="25">
        <f>A5613</f>
        <v>44042</v>
      </c>
      <c r="B5614" s="26" t="str">
        <f>B5613</f>
        <v>SHADE STRUCTURES INC</v>
      </c>
      <c r="C5614" s="24">
        <f>SUBTOTAL(9,C5613:C5613)</f>
        <v>7251</v>
      </c>
      <c r="D5614" s="24" t="s">
        <v>1012</v>
      </c>
    </row>
    <row r="5615" spans="1:5" outlineLevel="2" x14ac:dyDescent="0.2">
      <c r="A5615" s="29">
        <v>44042</v>
      </c>
      <c r="B5615" s="1" t="s">
        <v>104</v>
      </c>
      <c r="C5615" s="2">
        <v>10421.700000000001</v>
      </c>
      <c r="D5615" s="5" t="str">
        <f t="shared" si="87"/>
        <v/>
      </c>
      <c r="E5615" t="s">
        <v>65</v>
      </c>
    </row>
    <row r="5616" spans="1:5" outlineLevel="2" x14ac:dyDescent="0.2">
      <c r="A5616" s="29">
        <v>44042</v>
      </c>
      <c r="B5616" s="1" t="s">
        <v>104</v>
      </c>
      <c r="C5616" s="2">
        <v>234</v>
      </c>
      <c r="D5616" s="5" t="str">
        <f t="shared" si="87"/>
        <v/>
      </c>
      <c r="E5616" t="s">
        <v>65</v>
      </c>
    </row>
    <row r="5617" spans="1:5" outlineLevel="2" x14ac:dyDescent="0.2">
      <c r="A5617" s="29">
        <v>44042</v>
      </c>
      <c r="B5617" s="1" t="s">
        <v>104</v>
      </c>
      <c r="C5617" s="2">
        <v>26.87</v>
      </c>
      <c r="D5617" s="5" t="str">
        <f t="shared" si="87"/>
        <v/>
      </c>
      <c r="E5617" t="s">
        <v>65</v>
      </c>
    </row>
    <row r="5618" spans="1:5" outlineLevel="2" x14ac:dyDescent="0.2">
      <c r="A5618" s="29">
        <v>44042</v>
      </c>
      <c r="B5618" s="1" t="s">
        <v>104</v>
      </c>
      <c r="C5618" s="2">
        <v>121.56</v>
      </c>
      <c r="D5618" s="5" t="str">
        <f t="shared" si="87"/>
        <v/>
      </c>
      <c r="E5618" t="s">
        <v>65</v>
      </c>
    </row>
    <row r="5619" spans="1:5" outlineLevel="2" x14ac:dyDescent="0.2">
      <c r="A5619" s="29">
        <v>44042</v>
      </c>
      <c r="B5619" s="1" t="s">
        <v>104</v>
      </c>
      <c r="C5619" s="2">
        <v>82.7</v>
      </c>
      <c r="D5619" s="5" t="str">
        <f t="shared" si="87"/>
        <v/>
      </c>
      <c r="E5619" t="s">
        <v>65</v>
      </c>
    </row>
    <row r="5620" spans="1:5" outlineLevel="2" x14ac:dyDescent="0.2">
      <c r="A5620" s="29">
        <v>44042</v>
      </c>
      <c r="B5620" s="1" t="s">
        <v>104</v>
      </c>
      <c r="C5620" s="2">
        <v>105.37</v>
      </c>
      <c r="D5620" s="5" t="str">
        <f t="shared" si="87"/>
        <v/>
      </c>
      <c r="E5620" t="s">
        <v>65</v>
      </c>
    </row>
    <row r="5621" spans="1:5" outlineLevel="2" x14ac:dyDescent="0.2">
      <c r="A5621" s="29">
        <v>44042</v>
      </c>
      <c r="B5621" s="1" t="s">
        <v>104</v>
      </c>
      <c r="C5621" s="2">
        <v>645</v>
      </c>
      <c r="D5621" s="5" t="str">
        <f t="shared" si="87"/>
        <v/>
      </c>
      <c r="E5621" t="s">
        <v>65</v>
      </c>
    </row>
    <row r="5622" spans="1:5" outlineLevel="2" x14ac:dyDescent="0.2">
      <c r="A5622" s="29">
        <v>44042</v>
      </c>
      <c r="B5622" s="1" t="s">
        <v>104</v>
      </c>
      <c r="C5622" s="2">
        <v>963</v>
      </c>
      <c r="D5622" s="5" t="str">
        <f t="shared" si="87"/>
        <v/>
      </c>
      <c r="E5622" t="s">
        <v>65</v>
      </c>
    </row>
    <row r="5623" spans="1:5" outlineLevel="2" x14ac:dyDescent="0.2">
      <c r="A5623" s="29">
        <v>44042</v>
      </c>
      <c r="B5623" s="1" t="s">
        <v>104</v>
      </c>
      <c r="C5623" s="2">
        <v>1188</v>
      </c>
      <c r="D5623" s="5" t="str">
        <f t="shared" si="87"/>
        <v/>
      </c>
      <c r="E5623" t="s">
        <v>65</v>
      </c>
    </row>
    <row r="5624" spans="1:5" outlineLevel="2" x14ac:dyDescent="0.2">
      <c r="A5624" s="29">
        <v>44042</v>
      </c>
      <c r="B5624" s="1" t="s">
        <v>104</v>
      </c>
      <c r="C5624" s="2">
        <v>3695</v>
      </c>
      <c r="D5624" s="5" t="str">
        <f t="shared" si="87"/>
        <v/>
      </c>
      <c r="E5624" t="s">
        <v>65</v>
      </c>
    </row>
    <row r="5625" spans="1:5" outlineLevel="2" x14ac:dyDescent="0.2">
      <c r="A5625" s="29">
        <v>44042</v>
      </c>
      <c r="B5625" s="1" t="s">
        <v>104</v>
      </c>
      <c r="C5625" s="2">
        <v>659.93</v>
      </c>
      <c r="D5625" s="5" t="str">
        <f t="shared" si="87"/>
        <v/>
      </c>
      <c r="E5625" t="s">
        <v>186</v>
      </c>
    </row>
    <row r="5626" spans="1:5" outlineLevel="2" x14ac:dyDescent="0.2">
      <c r="A5626" s="29">
        <v>44042</v>
      </c>
      <c r="B5626" s="1" t="s">
        <v>104</v>
      </c>
      <c r="C5626" s="2">
        <v>618</v>
      </c>
      <c r="D5626" s="5" t="str">
        <f t="shared" si="87"/>
        <v/>
      </c>
      <c r="E5626" t="s">
        <v>65</v>
      </c>
    </row>
    <row r="5627" spans="1:5" outlineLevel="2" x14ac:dyDescent="0.2">
      <c r="A5627" s="29">
        <v>44042</v>
      </c>
      <c r="B5627" s="1" t="s">
        <v>104</v>
      </c>
      <c r="C5627" s="2">
        <v>750</v>
      </c>
      <c r="D5627" s="5" t="str">
        <f t="shared" si="87"/>
        <v/>
      </c>
      <c r="E5627" t="s">
        <v>65</v>
      </c>
    </row>
    <row r="5628" spans="1:5" outlineLevel="2" x14ac:dyDescent="0.2">
      <c r="A5628" s="29">
        <v>44042</v>
      </c>
      <c r="B5628" s="1" t="s">
        <v>104</v>
      </c>
      <c r="C5628" s="2">
        <v>619.79999999999995</v>
      </c>
      <c r="D5628" s="5" t="str">
        <f t="shared" si="87"/>
        <v/>
      </c>
      <c r="E5628" t="s">
        <v>186</v>
      </c>
    </row>
    <row r="5629" spans="1:5" outlineLevel="2" x14ac:dyDescent="0.2">
      <c r="A5629" s="29">
        <v>44042</v>
      </c>
      <c r="B5629" s="1" t="s">
        <v>104</v>
      </c>
      <c r="C5629" s="2">
        <v>1000</v>
      </c>
      <c r="D5629" s="5" t="str">
        <f t="shared" si="87"/>
        <v/>
      </c>
      <c r="E5629" t="s">
        <v>186</v>
      </c>
    </row>
    <row r="5630" spans="1:5" outlineLevel="2" x14ac:dyDescent="0.2">
      <c r="A5630" s="29">
        <v>44042</v>
      </c>
      <c r="B5630" s="1" t="s">
        <v>104</v>
      </c>
      <c r="C5630" s="2">
        <v>7200</v>
      </c>
      <c r="D5630" s="5" t="str">
        <f t="shared" si="87"/>
        <v/>
      </c>
      <c r="E5630" t="s">
        <v>187</v>
      </c>
    </row>
    <row r="5631" spans="1:5" outlineLevel="2" x14ac:dyDescent="0.2">
      <c r="A5631" s="29">
        <v>44042</v>
      </c>
      <c r="B5631" s="1" t="s">
        <v>104</v>
      </c>
      <c r="C5631" s="2">
        <v>194</v>
      </c>
      <c r="D5631" s="5" t="str">
        <f t="shared" si="87"/>
        <v/>
      </c>
      <c r="E5631" t="s">
        <v>65</v>
      </c>
    </row>
    <row r="5632" spans="1:5" outlineLevel="2" x14ac:dyDescent="0.2">
      <c r="A5632" s="29">
        <v>44042</v>
      </c>
      <c r="B5632" s="1" t="s">
        <v>104</v>
      </c>
      <c r="C5632" s="2">
        <v>3406</v>
      </c>
      <c r="D5632" s="5" t="str">
        <f t="shared" si="87"/>
        <v/>
      </c>
      <c r="E5632" t="s">
        <v>65</v>
      </c>
    </row>
    <row r="5633" spans="1:5" ht="15.75" outlineLevel="1" x14ac:dyDescent="0.25">
      <c r="A5633" s="25">
        <f>A5632</f>
        <v>44042</v>
      </c>
      <c r="B5633" s="26" t="str">
        <f>B5632</f>
        <v>BSN SPORTS LLC</v>
      </c>
      <c r="C5633" s="24">
        <f>SUBTOTAL(9,C5615:C5632)</f>
        <v>31930.930000000004</v>
      </c>
      <c r="D5633" s="24" t="s">
        <v>1012</v>
      </c>
    </row>
    <row r="5634" spans="1:5" outlineLevel="2" x14ac:dyDescent="0.2">
      <c r="A5634" s="29">
        <v>44042</v>
      </c>
      <c r="B5634" s="1" t="s">
        <v>355</v>
      </c>
      <c r="C5634" s="2">
        <v>1049</v>
      </c>
      <c r="D5634" s="5" t="str">
        <f t="shared" si="87"/>
        <v/>
      </c>
      <c r="E5634" t="s">
        <v>84</v>
      </c>
    </row>
    <row r="5635" spans="1:5" ht="15.75" outlineLevel="1" x14ac:dyDescent="0.25">
      <c r="A5635" s="25">
        <f>A5634</f>
        <v>44042</v>
      </c>
      <c r="B5635" s="26" t="str">
        <f>B5634</f>
        <v>UNIVERSAL CHEERLEADERS ASSOCIATION</v>
      </c>
      <c r="C5635" s="24">
        <f>SUBTOTAL(9,C5634:C5634)</f>
        <v>1049</v>
      </c>
      <c r="D5635" s="24" t="s">
        <v>1012</v>
      </c>
    </row>
    <row r="5636" spans="1:5" outlineLevel="2" x14ac:dyDescent="0.2">
      <c r="A5636" s="29">
        <v>44042</v>
      </c>
      <c r="B5636" s="1" t="s">
        <v>355</v>
      </c>
      <c r="C5636" s="2">
        <v>1194</v>
      </c>
      <c r="D5636" s="5" t="str">
        <f t="shared" si="87"/>
        <v/>
      </c>
      <c r="E5636" t="s">
        <v>84</v>
      </c>
    </row>
    <row r="5637" spans="1:5" ht="15.75" outlineLevel="1" x14ac:dyDescent="0.25">
      <c r="A5637" s="25">
        <f>A5636</f>
        <v>44042</v>
      </c>
      <c r="B5637" s="26" t="str">
        <f>B5636</f>
        <v>UNIVERSAL CHEERLEADERS ASSOCIATION</v>
      </c>
      <c r="C5637" s="24">
        <f>SUBTOTAL(9,C5636:C5636)</f>
        <v>1194</v>
      </c>
      <c r="D5637" s="24" t="s">
        <v>1012</v>
      </c>
    </row>
    <row r="5638" spans="1:5" outlineLevel="2" x14ac:dyDescent="0.2">
      <c r="A5638" s="29">
        <v>44042</v>
      </c>
      <c r="B5638" s="1" t="s">
        <v>355</v>
      </c>
      <c r="C5638" s="2">
        <v>2049</v>
      </c>
      <c r="D5638" s="5" t="str">
        <f t="shared" si="87"/>
        <v/>
      </c>
      <c r="E5638" t="s">
        <v>84</v>
      </c>
    </row>
    <row r="5639" spans="1:5" ht="15.75" outlineLevel="1" x14ac:dyDescent="0.25">
      <c r="A5639" s="25">
        <f>A5638</f>
        <v>44042</v>
      </c>
      <c r="B5639" s="26" t="str">
        <f>B5638</f>
        <v>UNIVERSAL CHEERLEADERS ASSOCIATION</v>
      </c>
      <c r="C5639" s="24">
        <f>SUBTOTAL(9,C5638:C5638)</f>
        <v>2049</v>
      </c>
      <c r="D5639" s="24" t="s">
        <v>1012</v>
      </c>
    </row>
    <row r="5640" spans="1:5" outlineLevel="2" x14ac:dyDescent="0.2">
      <c r="A5640" s="29">
        <v>44042</v>
      </c>
      <c r="B5640" s="1" t="s">
        <v>355</v>
      </c>
      <c r="C5640" s="2">
        <v>2248</v>
      </c>
      <c r="D5640" s="5" t="str">
        <f t="shared" ref="D5640:D5703" si="88">IF(E5640="","TOTAL","")</f>
        <v/>
      </c>
      <c r="E5640" t="s">
        <v>84</v>
      </c>
    </row>
    <row r="5641" spans="1:5" ht="15.75" outlineLevel="1" x14ac:dyDescent="0.25">
      <c r="A5641" s="25">
        <f>A5640</f>
        <v>44042</v>
      </c>
      <c r="B5641" s="26" t="str">
        <f>B5640</f>
        <v>UNIVERSAL CHEERLEADERS ASSOCIATION</v>
      </c>
      <c r="C5641" s="24">
        <f>SUBTOTAL(9,C5640:C5640)</f>
        <v>2248</v>
      </c>
      <c r="D5641" s="24" t="s">
        <v>1012</v>
      </c>
    </row>
    <row r="5642" spans="1:5" outlineLevel="2" x14ac:dyDescent="0.2">
      <c r="A5642" s="29">
        <v>44042</v>
      </c>
      <c r="B5642" s="1" t="s">
        <v>450</v>
      </c>
      <c r="C5642" s="2">
        <v>2431.8000000000002</v>
      </c>
      <c r="D5642" s="5" t="str">
        <f t="shared" si="88"/>
        <v/>
      </c>
      <c r="E5642" t="s">
        <v>65</v>
      </c>
    </row>
    <row r="5643" spans="1:5" ht="15.75" outlineLevel="1" x14ac:dyDescent="0.25">
      <c r="A5643" s="25">
        <f>A5642</f>
        <v>44042</v>
      </c>
      <c r="B5643" s="26" t="str">
        <f>B5642</f>
        <v>VARSITY SPIRIT FASHION</v>
      </c>
      <c r="C5643" s="24">
        <f>SUBTOTAL(9,C5642:C5642)</f>
        <v>2431.8000000000002</v>
      </c>
      <c r="D5643" s="24" t="s">
        <v>1012</v>
      </c>
    </row>
    <row r="5644" spans="1:5" outlineLevel="2" x14ac:dyDescent="0.2">
      <c r="A5644" s="29">
        <v>44042</v>
      </c>
      <c r="B5644" s="1" t="s">
        <v>493</v>
      </c>
      <c r="C5644" s="2">
        <v>339.6</v>
      </c>
      <c r="D5644" s="5" t="str">
        <f t="shared" si="88"/>
        <v/>
      </c>
      <c r="E5644" t="s">
        <v>76</v>
      </c>
    </row>
    <row r="5645" spans="1:5" ht="15.75" outlineLevel="1" x14ac:dyDescent="0.25">
      <c r="A5645" s="25">
        <f>A5644</f>
        <v>44042</v>
      </c>
      <c r="B5645" s="26" t="str">
        <f>B5644</f>
        <v>VERITIV OPERATING COMPANY</v>
      </c>
      <c r="C5645" s="24">
        <f>SUBTOTAL(9,C5644:C5644)</f>
        <v>339.6</v>
      </c>
      <c r="D5645" s="24" t="s">
        <v>1012</v>
      </c>
    </row>
    <row r="5646" spans="1:5" outlineLevel="2" x14ac:dyDescent="0.2">
      <c r="A5646" s="29">
        <v>44042</v>
      </c>
      <c r="B5646" s="1" t="s">
        <v>451</v>
      </c>
      <c r="C5646" s="2">
        <v>2835.02</v>
      </c>
      <c r="D5646" s="5" t="str">
        <f t="shared" si="88"/>
        <v/>
      </c>
      <c r="E5646" t="s">
        <v>65</v>
      </c>
    </row>
    <row r="5647" spans="1:5" ht="15.75" outlineLevel="1" x14ac:dyDescent="0.25">
      <c r="A5647" s="25">
        <f>A5646</f>
        <v>44042</v>
      </c>
      <c r="B5647" s="26" t="str">
        <f>B5646</f>
        <v>VERNIER SOFTWARE &amp; TECHNOLOGY</v>
      </c>
      <c r="C5647" s="24">
        <f>SUBTOTAL(9,C5646:C5646)</f>
        <v>2835.02</v>
      </c>
      <c r="D5647" s="24" t="s">
        <v>1012</v>
      </c>
    </row>
    <row r="5648" spans="1:5" outlineLevel="2" x14ac:dyDescent="0.2">
      <c r="A5648" s="29">
        <v>44042</v>
      </c>
      <c r="B5648" s="1" t="s">
        <v>128</v>
      </c>
      <c r="C5648" s="2">
        <v>875</v>
      </c>
      <c r="D5648" s="5" t="str">
        <f t="shared" si="88"/>
        <v/>
      </c>
      <c r="E5648" t="s">
        <v>74</v>
      </c>
    </row>
    <row r="5649" spans="1:5" outlineLevel="2" x14ac:dyDescent="0.2">
      <c r="A5649" s="29">
        <v>44042</v>
      </c>
      <c r="B5649" s="1" t="s">
        <v>128</v>
      </c>
      <c r="C5649" s="2">
        <v>13999.37</v>
      </c>
      <c r="D5649" s="5" t="str">
        <f t="shared" si="88"/>
        <v/>
      </c>
      <c r="E5649" t="s">
        <v>74</v>
      </c>
    </row>
    <row r="5650" spans="1:5" outlineLevel="2" x14ac:dyDescent="0.2">
      <c r="A5650" s="29">
        <v>44042</v>
      </c>
      <c r="B5650" s="1" t="s">
        <v>128</v>
      </c>
      <c r="C5650" s="2">
        <v>48880.08</v>
      </c>
      <c r="D5650" s="5" t="str">
        <f t="shared" si="88"/>
        <v/>
      </c>
      <c r="E5650" t="s">
        <v>188</v>
      </c>
    </row>
    <row r="5651" spans="1:5" outlineLevel="2" x14ac:dyDescent="0.2">
      <c r="A5651" s="29">
        <v>44042</v>
      </c>
      <c r="B5651" s="1" t="s">
        <v>128</v>
      </c>
      <c r="C5651" s="2">
        <v>852.5</v>
      </c>
      <c r="D5651" s="5" t="str">
        <f t="shared" si="88"/>
        <v/>
      </c>
      <c r="E5651" t="s">
        <v>74</v>
      </c>
    </row>
    <row r="5652" spans="1:5" outlineLevel="2" x14ac:dyDescent="0.2">
      <c r="A5652" s="29">
        <v>44042</v>
      </c>
      <c r="B5652" s="1" t="s">
        <v>128</v>
      </c>
      <c r="C5652" s="2">
        <v>778.42</v>
      </c>
      <c r="D5652" s="5" t="str">
        <f t="shared" si="88"/>
        <v/>
      </c>
      <c r="E5652" t="s">
        <v>74</v>
      </c>
    </row>
    <row r="5653" spans="1:5" ht="15.75" outlineLevel="1" x14ac:dyDescent="0.25">
      <c r="A5653" s="25">
        <f>A5652</f>
        <v>44042</v>
      </c>
      <c r="B5653" s="26" t="str">
        <f>B5652</f>
        <v>VLK ARCHITECTS INC</v>
      </c>
      <c r="C5653" s="24">
        <f>SUBTOTAL(9,C5648:C5652)</f>
        <v>65385.37</v>
      </c>
      <c r="D5653" s="24" t="s">
        <v>1012</v>
      </c>
    </row>
    <row r="5654" spans="1:5" outlineLevel="2" x14ac:dyDescent="0.2">
      <c r="A5654" s="29">
        <v>44042</v>
      </c>
      <c r="B5654" s="1" t="s">
        <v>169</v>
      </c>
      <c r="C5654" s="2">
        <v>-755.12</v>
      </c>
      <c r="D5654" s="5" t="str">
        <f t="shared" si="88"/>
        <v/>
      </c>
      <c r="E5654" t="s">
        <v>65</v>
      </c>
    </row>
    <row r="5655" spans="1:5" outlineLevel="2" x14ac:dyDescent="0.2">
      <c r="A5655" s="29">
        <v>44042</v>
      </c>
      <c r="B5655" s="1" t="s">
        <v>169</v>
      </c>
      <c r="C5655" s="2">
        <v>-25.63</v>
      </c>
      <c r="D5655" s="5" t="str">
        <f t="shared" si="88"/>
        <v/>
      </c>
      <c r="E5655" t="s">
        <v>65</v>
      </c>
    </row>
    <row r="5656" spans="1:5" outlineLevel="2" x14ac:dyDescent="0.2">
      <c r="A5656" s="29">
        <v>44042</v>
      </c>
      <c r="B5656" s="1" t="s">
        <v>169</v>
      </c>
      <c r="C5656" s="2">
        <v>-14.76</v>
      </c>
      <c r="D5656" s="5" t="str">
        <f t="shared" si="88"/>
        <v/>
      </c>
      <c r="E5656" t="s">
        <v>65</v>
      </c>
    </row>
    <row r="5657" spans="1:5" outlineLevel="2" x14ac:dyDescent="0.2">
      <c r="A5657" s="29">
        <v>44042</v>
      </c>
      <c r="B5657" s="1" t="s">
        <v>169</v>
      </c>
      <c r="C5657" s="2">
        <v>-18</v>
      </c>
      <c r="D5657" s="5" t="str">
        <f t="shared" si="88"/>
        <v/>
      </c>
      <c r="E5657" t="s">
        <v>65</v>
      </c>
    </row>
    <row r="5658" spans="1:5" outlineLevel="2" x14ac:dyDescent="0.2">
      <c r="A5658" s="29">
        <v>44042</v>
      </c>
      <c r="B5658" s="1" t="s">
        <v>169</v>
      </c>
      <c r="C5658" s="2">
        <v>169.74</v>
      </c>
      <c r="D5658" s="5" t="str">
        <f t="shared" si="88"/>
        <v/>
      </c>
      <c r="E5658" t="s">
        <v>186</v>
      </c>
    </row>
    <row r="5659" spans="1:5" outlineLevel="2" x14ac:dyDescent="0.2">
      <c r="A5659" s="29">
        <v>44042</v>
      </c>
      <c r="B5659" s="1" t="s">
        <v>169</v>
      </c>
      <c r="C5659" s="2">
        <v>433.78</v>
      </c>
      <c r="D5659" s="5" t="str">
        <f t="shared" si="88"/>
        <v/>
      </c>
      <c r="E5659" t="s">
        <v>186</v>
      </c>
    </row>
    <row r="5660" spans="1:5" outlineLevel="2" x14ac:dyDescent="0.2">
      <c r="A5660" s="29">
        <v>44042</v>
      </c>
      <c r="B5660" s="1" t="s">
        <v>169</v>
      </c>
      <c r="C5660" s="2">
        <v>1470.03</v>
      </c>
      <c r="D5660" s="5" t="str">
        <f t="shared" si="88"/>
        <v/>
      </c>
      <c r="E5660" t="s">
        <v>186</v>
      </c>
    </row>
    <row r="5661" spans="1:5" outlineLevel="2" x14ac:dyDescent="0.2">
      <c r="A5661" s="29">
        <v>44042</v>
      </c>
      <c r="B5661" s="1" t="s">
        <v>169</v>
      </c>
      <c r="C5661" s="2">
        <v>159.16</v>
      </c>
      <c r="D5661" s="5" t="str">
        <f t="shared" si="88"/>
        <v/>
      </c>
      <c r="E5661" t="s">
        <v>65</v>
      </c>
    </row>
    <row r="5662" spans="1:5" outlineLevel="2" x14ac:dyDescent="0.2">
      <c r="A5662" s="29">
        <v>44042</v>
      </c>
      <c r="B5662" s="1" t="s">
        <v>169</v>
      </c>
      <c r="C5662" s="2">
        <v>94.81</v>
      </c>
      <c r="D5662" s="5" t="str">
        <f t="shared" si="88"/>
        <v/>
      </c>
      <c r="E5662" t="s">
        <v>65</v>
      </c>
    </row>
    <row r="5663" spans="1:5" outlineLevel="2" x14ac:dyDescent="0.2">
      <c r="A5663" s="29">
        <v>44042</v>
      </c>
      <c r="B5663" s="1" t="s">
        <v>169</v>
      </c>
      <c r="C5663" s="2">
        <v>52.48</v>
      </c>
      <c r="D5663" s="5" t="str">
        <f t="shared" si="88"/>
        <v/>
      </c>
      <c r="E5663" t="s">
        <v>65</v>
      </c>
    </row>
    <row r="5664" spans="1:5" ht="15.75" outlineLevel="1" x14ac:dyDescent="0.25">
      <c r="A5664" s="25">
        <f>A5663</f>
        <v>44042</v>
      </c>
      <c r="B5664" s="26" t="str">
        <f>B5663</f>
        <v>WARDS SCIENCE</v>
      </c>
      <c r="C5664" s="24">
        <f>SUBTOTAL(9,C5654:C5663)</f>
        <v>1566.49</v>
      </c>
      <c r="D5664" s="24" t="s">
        <v>1012</v>
      </c>
    </row>
    <row r="5665" spans="1:5" outlineLevel="2" x14ac:dyDescent="0.2">
      <c r="A5665" s="29">
        <v>44042</v>
      </c>
      <c r="B5665" s="1" t="s">
        <v>953</v>
      </c>
      <c r="C5665" s="2">
        <v>1673.46</v>
      </c>
      <c r="D5665" s="5" t="str">
        <f t="shared" si="88"/>
        <v/>
      </c>
      <c r="E5665" t="s">
        <v>71</v>
      </c>
    </row>
    <row r="5666" spans="1:5" ht="15.75" outlineLevel="1" x14ac:dyDescent="0.25">
      <c r="A5666" s="25">
        <f>A5665</f>
        <v>44042</v>
      </c>
      <c r="B5666" s="26" t="str">
        <f>B5665</f>
        <v>LEW'S AUTOMATIC GATES</v>
      </c>
      <c r="C5666" s="24">
        <f>SUBTOTAL(9,C5665:C5665)</f>
        <v>1673.46</v>
      </c>
      <c r="D5666" s="24" t="s">
        <v>1012</v>
      </c>
    </row>
    <row r="5667" spans="1:5" outlineLevel="2" x14ac:dyDescent="0.2">
      <c r="A5667" s="29">
        <v>44042</v>
      </c>
      <c r="B5667" s="1" t="s">
        <v>358</v>
      </c>
      <c r="C5667" s="2">
        <v>200.51</v>
      </c>
      <c r="D5667" s="5" t="str">
        <f t="shared" si="88"/>
        <v/>
      </c>
      <c r="E5667" t="s">
        <v>85</v>
      </c>
    </row>
    <row r="5668" spans="1:5" ht="15.75" outlineLevel="1" x14ac:dyDescent="0.25">
      <c r="A5668" s="25">
        <f>A5667</f>
        <v>44042</v>
      </c>
      <c r="B5668" s="26" t="str">
        <f>B5667</f>
        <v>WEST HC MUD 7</v>
      </c>
      <c r="C5668" s="24">
        <f>SUBTOTAL(9,C5667:C5667)</f>
        <v>200.51</v>
      </c>
      <c r="D5668" s="24" t="s">
        <v>1012</v>
      </c>
    </row>
    <row r="5669" spans="1:5" outlineLevel="2" x14ac:dyDescent="0.2">
      <c r="A5669" s="29">
        <v>44042</v>
      </c>
      <c r="B5669" s="1" t="s">
        <v>141</v>
      </c>
      <c r="C5669" s="2">
        <v>642.03</v>
      </c>
      <c r="D5669" s="5" t="str">
        <f t="shared" si="88"/>
        <v/>
      </c>
      <c r="E5669" t="s">
        <v>85</v>
      </c>
    </row>
    <row r="5670" spans="1:5" outlineLevel="2" x14ac:dyDescent="0.2">
      <c r="A5670" s="29">
        <v>44042</v>
      </c>
      <c r="B5670" s="1" t="s">
        <v>141</v>
      </c>
      <c r="C5670" s="2">
        <v>856.04</v>
      </c>
      <c r="D5670" s="5" t="str">
        <f t="shared" si="88"/>
        <v/>
      </c>
      <c r="E5670" t="s">
        <v>85</v>
      </c>
    </row>
    <row r="5671" spans="1:5" outlineLevel="2" x14ac:dyDescent="0.2">
      <c r="A5671" s="29">
        <v>44042</v>
      </c>
      <c r="B5671" s="1" t="s">
        <v>141</v>
      </c>
      <c r="C5671" s="2">
        <v>2782.13</v>
      </c>
      <c r="D5671" s="5" t="str">
        <f t="shared" si="88"/>
        <v/>
      </c>
      <c r="E5671" t="s">
        <v>85</v>
      </c>
    </row>
    <row r="5672" spans="1:5" outlineLevel="2" x14ac:dyDescent="0.2">
      <c r="A5672" s="29">
        <v>44042</v>
      </c>
      <c r="B5672" s="1" t="s">
        <v>141</v>
      </c>
      <c r="C5672" s="2">
        <v>629.03</v>
      </c>
      <c r="D5672" s="5" t="str">
        <f t="shared" si="88"/>
        <v/>
      </c>
      <c r="E5672" t="s">
        <v>85</v>
      </c>
    </row>
    <row r="5673" spans="1:5" outlineLevel="2" x14ac:dyDescent="0.2">
      <c r="A5673" s="29">
        <v>44042</v>
      </c>
      <c r="B5673" s="1" t="s">
        <v>141</v>
      </c>
      <c r="C5673" s="2">
        <v>838.7</v>
      </c>
      <c r="D5673" s="5" t="str">
        <f t="shared" si="88"/>
        <v/>
      </c>
      <c r="E5673" t="s">
        <v>85</v>
      </c>
    </row>
    <row r="5674" spans="1:5" outlineLevel="2" x14ac:dyDescent="0.2">
      <c r="A5674" s="29">
        <v>44042</v>
      </c>
      <c r="B5674" s="1" t="s">
        <v>141</v>
      </c>
      <c r="C5674" s="2">
        <v>2725.77</v>
      </c>
      <c r="D5674" s="5" t="str">
        <f t="shared" si="88"/>
        <v/>
      </c>
      <c r="E5674" t="s">
        <v>85</v>
      </c>
    </row>
    <row r="5675" spans="1:5" ht="15.75" outlineLevel="1" x14ac:dyDescent="0.25">
      <c r="A5675" s="25">
        <f>A5674</f>
        <v>44042</v>
      </c>
      <c r="B5675" s="26" t="str">
        <f>B5674</f>
        <v>WESTON MUD</v>
      </c>
      <c r="C5675" s="24">
        <f>SUBTOTAL(9,C5669:C5674)</f>
        <v>8473.6999999999989</v>
      </c>
      <c r="D5675" s="24" t="s">
        <v>1012</v>
      </c>
    </row>
    <row r="5676" spans="1:5" outlineLevel="2" x14ac:dyDescent="0.2">
      <c r="A5676" s="29">
        <v>44042</v>
      </c>
      <c r="B5676" s="1" t="s">
        <v>954</v>
      </c>
      <c r="C5676" s="2">
        <v>350</v>
      </c>
      <c r="D5676" s="5" t="str">
        <f t="shared" si="88"/>
        <v/>
      </c>
      <c r="E5676" t="s">
        <v>63</v>
      </c>
    </row>
    <row r="5677" spans="1:5" ht="15.75" outlineLevel="1" x14ac:dyDescent="0.25">
      <c r="A5677" s="25">
        <f>A5676</f>
        <v>44042</v>
      </c>
      <c r="B5677" s="26" t="str">
        <f>B5676</f>
        <v>TIFFANI NOELLE WHITTINGTON</v>
      </c>
      <c r="C5677" s="24">
        <f>SUBTOTAL(9,C5676:C5676)</f>
        <v>350</v>
      </c>
      <c r="D5677" s="24" t="s">
        <v>1012</v>
      </c>
    </row>
    <row r="5678" spans="1:5" outlineLevel="2" x14ac:dyDescent="0.2">
      <c r="A5678" s="29">
        <v>44042</v>
      </c>
      <c r="B5678" s="1" t="s">
        <v>955</v>
      </c>
      <c r="C5678" s="2">
        <v>500</v>
      </c>
      <c r="D5678" s="5" t="str">
        <f t="shared" si="88"/>
        <v/>
      </c>
      <c r="E5678" t="s">
        <v>68</v>
      </c>
    </row>
    <row r="5679" spans="1:5" ht="15.75" outlineLevel="1" x14ac:dyDescent="0.25">
      <c r="A5679" s="25">
        <f>A5678</f>
        <v>44042</v>
      </c>
      <c r="B5679" s="26" t="str">
        <f>B5678</f>
        <v>WORKERS ASSISTANCE PROGRAM INC</v>
      </c>
      <c r="C5679" s="24">
        <f>SUBTOTAL(9,C5678:C5678)</f>
        <v>500</v>
      </c>
      <c r="D5679" s="24" t="s">
        <v>1012</v>
      </c>
    </row>
    <row r="5680" spans="1:5" outlineLevel="2" x14ac:dyDescent="0.2">
      <c r="A5680" s="29">
        <v>44042</v>
      </c>
      <c r="B5680" s="1" t="s">
        <v>956</v>
      </c>
      <c r="C5680" s="2">
        <v>62.45</v>
      </c>
      <c r="D5680" s="5" t="str">
        <f t="shared" si="88"/>
        <v/>
      </c>
      <c r="E5680" t="s">
        <v>65</v>
      </c>
    </row>
    <row r="5681" spans="1:5" outlineLevel="2" x14ac:dyDescent="0.2">
      <c r="A5681" s="29">
        <v>44042</v>
      </c>
      <c r="B5681" s="1" t="s">
        <v>956</v>
      </c>
      <c r="C5681" s="2">
        <v>240.69</v>
      </c>
      <c r="D5681" s="5" t="str">
        <f t="shared" si="88"/>
        <v/>
      </c>
      <c r="E5681" t="s">
        <v>66</v>
      </c>
    </row>
    <row r="5682" spans="1:5" ht="15.75" outlineLevel="1" x14ac:dyDescent="0.25">
      <c r="A5682" s="25">
        <f>A5681</f>
        <v>44042</v>
      </c>
      <c r="B5682" s="26" t="str">
        <f>B5681</f>
        <v>YOUTHLIGHT INC</v>
      </c>
      <c r="C5682" s="24">
        <f>SUBTOTAL(9,C5680:C5681)</f>
        <v>303.14</v>
      </c>
      <c r="D5682" s="24" t="s">
        <v>1012</v>
      </c>
    </row>
    <row r="5683" spans="1:5" outlineLevel="2" x14ac:dyDescent="0.2">
      <c r="A5683" s="29">
        <v>44042</v>
      </c>
      <c r="B5683" s="1" t="s">
        <v>178</v>
      </c>
      <c r="C5683" s="2">
        <v>520.79</v>
      </c>
      <c r="D5683" s="5" t="str">
        <f t="shared" si="88"/>
        <v/>
      </c>
      <c r="E5683" t="s">
        <v>396</v>
      </c>
    </row>
    <row r="5684" spans="1:5" outlineLevel="2" x14ac:dyDescent="0.2">
      <c r="A5684" s="29">
        <v>44042</v>
      </c>
      <c r="B5684" s="1" t="s">
        <v>178</v>
      </c>
      <c r="C5684" s="2">
        <v>10.02</v>
      </c>
      <c r="D5684" s="5" t="str">
        <f t="shared" si="88"/>
        <v/>
      </c>
      <c r="E5684" t="s">
        <v>67</v>
      </c>
    </row>
    <row r="5685" spans="1:5" outlineLevel="2" x14ac:dyDescent="0.2">
      <c r="A5685" s="29">
        <v>44042</v>
      </c>
      <c r="B5685" s="1" t="s">
        <v>178</v>
      </c>
      <c r="C5685" s="2">
        <v>97.83</v>
      </c>
      <c r="D5685" s="5" t="str">
        <f t="shared" si="88"/>
        <v/>
      </c>
      <c r="E5685" t="s">
        <v>67</v>
      </c>
    </row>
    <row r="5686" spans="1:5" outlineLevel="2" x14ac:dyDescent="0.2">
      <c r="A5686" s="29">
        <v>44042</v>
      </c>
      <c r="B5686" s="1" t="s">
        <v>178</v>
      </c>
      <c r="C5686" s="2">
        <v>2877.8</v>
      </c>
      <c r="D5686" s="5" t="str">
        <f t="shared" si="88"/>
        <v/>
      </c>
      <c r="E5686" t="s">
        <v>67</v>
      </c>
    </row>
    <row r="5687" spans="1:5" outlineLevel="2" x14ac:dyDescent="0.2">
      <c r="A5687" s="29">
        <v>44042</v>
      </c>
      <c r="B5687" s="1" t="s">
        <v>178</v>
      </c>
      <c r="C5687" s="2">
        <v>1708.38</v>
      </c>
      <c r="D5687" s="5" t="str">
        <f t="shared" si="88"/>
        <v/>
      </c>
      <c r="E5687" t="s">
        <v>67</v>
      </c>
    </row>
    <row r="5688" spans="1:5" outlineLevel="2" x14ac:dyDescent="0.2">
      <c r="A5688" s="29">
        <v>44042</v>
      </c>
      <c r="B5688" s="1" t="s">
        <v>178</v>
      </c>
      <c r="C5688" s="2">
        <v>100.66</v>
      </c>
      <c r="D5688" s="5" t="str">
        <f t="shared" si="88"/>
        <v/>
      </c>
      <c r="E5688" t="s">
        <v>67</v>
      </c>
    </row>
    <row r="5689" spans="1:5" outlineLevel="2" x14ac:dyDescent="0.2">
      <c r="A5689" s="29">
        <v>44042</v>
      </c>
      <c r="B5689" s="1" t="s">
        <v>178</v>
      </c>
      <c r="C5689" s="2">
        <v>106</v>
      </c>
      <c r="D5689" s="5" t="str">
        <f t="shared" si="88"/>
        <v/>
      </c>
      <c r="E5689" t="s">
        <v>67</v>
      </c>
    </row>
    <row r="5690" spans="1:5" outlineLevel="2" x14ac:dyDescent="0.2">
      <c r="A5690" s="29">
        <v>44042</v>
      </c>
      <c r="B5690" s="1" t="s">
        <v>178</v>
      </c>
      <c r="C5690" s="2">
        <v>24.99</v>
      </c>
      <c r="D5690" s="5" t="str">
        <f t="shared" si="88"/>
        <v/>
      </c>
      <c r="E5690" t="s">
        <v>67</v>
      </c>
    </row>
    <row r="5691" spans="1:5" outlineLevel="2" x14ac:dyDescent="0.2">
      <c r="A5691" s="29">
        <v>44042</v>
      </c>
      <c r="B5691" s="1" t="s">
        <v>178</v>
      </c>
      <c r="C5691" s="2">
        <v>2499.8000000000002</v>
      </c>
      <c r="D5691" s="5" t="str">
        <f t="shared" si="88"/>
        <v/>
      </c>
      <c r="E5691" t="s">
        <v>67</v>
      </c>
    </row>
    <row r="5692" spans="1:5" outlineLevel="2" x14ac:dyDescent="0.2">
      <c r="A5692" s="29">
        <v>44042</v>
      </c>
      <c r="B5692" s="1" t="s">
        <v>178</v>
      </c>
      <c r="C5692" s="2">
        <v>403.5</v>
      </c>
      <c r="D5692" s="5" t="str">
        <f t="shared" si="88"/>
        <v/>
      </c>
      <c r="E5692" t="s">
        <v>67</v>
      </c>
    </row>
    <row r="5693" spans="1:5" outlineLevel="2" x14ac:dyDescent="0.2">
      <c r="A5693" s="29">
        <v>44042</v>
      </c>
      <c r="B5693" s="1" t="s">
        <v>178</v>
      </c>
      <c r="C5693" s="2">
        <v>702.92</v>
      </c>
      <c r="D5693" s="5" t="str">
        <f t="shared" si="88"/>
        <v/>
      </c>
      <c r="E5693" t="s">
        <v>67</v>
      </c>
    </row>
    <row r="5694" spans="1:5" outlineLevel="2" x14ac:dyDescent="0.2">
      <c r="A5694" s="29">
        <v>44042</v>
      </c>
      <c r="B5694" s="1" t="s">
        <v>178</v>
      </c>
      <c r="C5694" s="2">
        <v>73.92</v>
      </c>
      <c r="D5694" s="5" t="str">
        <f t="shared" si="88"/>
        <v/>
      </c>
      <c r="E5694" t="s">
        <v>67</v>
      </c>
    </row>
    <row r="5695" spans="1:5" outlineLevel="2" x14ac:dyDescent="0.2">
      <c r="A5695" s="29">
        <v>44042</v>
      </c>
      <c r="B5695" s="1" t="s">
        <v>178</v>
      </c>
      <c r="C5695" s="2">
        <v>259.62</v>
      </c>
      <c r="D5695" s="5" t="str">
        <f t="shared" si="88"/>
        <v/>
      </c>
      <c r="E5695" t="s">
        <v>67</v>
      </c>
    </row>
    <row r="5696" spans="1:5" ht="15.75" outlineLevel="1" x14ac:dyDescent="0.25">
      <c r="A5696" s="25">
        <f>A5695</f>
        <v>44042</v>
      </c>
      <c r="B5696" s="26" t="str">
        <f>B5695</f>
        <v>CYPRESS LAWN &amp; TURF EQUIPMENT INC</v>
      </c>
      <c r="C5696" s="24">
        <f>SUBTOTAL(9,C5683:C5695)</f>
        <v>9386.2300000000014</v>
      </c>
      <c r="D5696" s="24" t="s">
        <v>1012</v>
      </c>
    </row>
    <row r="5697" spans="1:5" outlineLevel="2" x14ac:dyDescent="0.2">
      <c r="A5697" s="29">
        <v>44042</v>
      </c>
      <c r="B5697" s="1" t="s">
        <v>957</v>
      </c>
      <c r="C5697" s="2">
        <v>118.87</v>
      </c>
      <c r="D5697" s="5" t="str">
        <f t="shared" si="88"/>
        <v/>
      </c>
      <c r="E5697" t="s">
        <v>81</v>
      </c>
    </row>
    <row r="5698" spans="1:5" ht="15.75" outlineLevel="1" x14ac:dyDescent="0.25">
      <c r="A5698" s="25">
        <f>A5697</f>
        <v>44042</v>
      </c>
      <c r="B5698" s="26" t="str">
        <f>B5697</f>
        <v>ADRIANA IBARRA</v>
      </c>
      <c r="C5698" s="24">
        <f>SUBTOTAL(9,C5697:C5697)</f>
        <v>118.87</v>
      </c>
      <c r="D5698" s="24" t="s">
        <v>1012</v>
      </c>
    </row>
    <row r="5699" spans="1:5" outlineLevel="2" x14ac:dyDescent="0.2">
      <c r="A5699" s="29">
        <v>44042</v>
      </c>
      <c r="B5699" s="1" t="s">
        <v>958</v>
      </c>
      <c r="C5699" s="2">
        <v>29.43</v>
      </c>
      <c r="D5699" s="5" t="str">
        <f t="shared" si="88"/>
        <v/>
      </c>
      <c r="E5699" t="s">
        <v>86</v>
      </c>
    </row>
    <row r="5700" spans="1:5" ht="15.75" outlineLevel="1" x14ac:dyDescent="0.25">
      <c r="A5700" s="25">
        <f>A5699</f>
        <v>44042</v>
      </c>
      <c r="B5700" s="26" t="str">
        <f>B5699</f>
        <v>ALEXANDRA BOURGEOIS</v>
      </c>
      <c r="C5700" s="24">
        <f>SUBTOTAL(9,C5699:C5699)</f>
        <v>29.43</v>
      </c>
      <c r="D5700" s="24" t="s">
        <v>1012</v>
      </c>
    </row>
    <row r="5701" spans="1:5" outlineLevel="2" x14ac:dyDescent="0.2">
      <c r="A5701" s="29">
        <v>44042</v>
      </c>
      <c r="B5701" s="1" t="s">
        <v>959</v>
      </c>
      <c r="C5701" s="2">
        <v>118.87</v>
      </c>
      <c r="D5701" s="5" t="str">
        <f t="shared" si="88"/>
        <v/>
      </c>
      <c r="E5701" t="s">
        <v>81</v>
      </c>
    </row>
    <row r="5702" spans="1:5" ht="15.75" outlineLevel="1" x14ac:dyDescent="0.25">
      <c r="A5702" s="25">
        <f>A5701</f>
        <v>44042</v>
      </c>
      <c r="B5702" s="26" t="str">
        <f>B5701</f>
        <v>AMY BURZINSKI</v>
      </c>
      <c r="C5702" s="24">
        <f>SUBTOTAL(9,C5701:C5701)</f>
        <v>118.87</v>
      </c>
      <c r="D5702" s="24" t="s">
        <v>1012</v>
      </c>
    </row>
    <row r="5703" spans="1:5" outlineLevel="2" x14ac:dyDescent="0.2">
      <c r="A5703" s="29">
        <v>44042</v>
      </c>
      <c r="B5703" s="1" t="s">
        <v>960</v>
      </c>
      <c r="C5703" s="2">
        <v>118.87</v>
      </c>
      <c r="D5703" s="5" t="str">
        <f t="shared" si="88"/>
        <v/>
      </c>
      <c r="E5703" t="s">
        <v>81</v>
      </c>
    </row>
    <row r="5704" spans="1:5" ht="15.75" outlineLevel="1" x14ac:dyDescent="0.25">
      <c r="A5704" s="25">
        <f>A5703</f>
        <v>44042</v>
      </c>
      <c r="B5704" s="26" t="str">
        <f>B5703</f>
        <v>ANDREW HUCKEBA</v>
      </c>
      <c r="C5704" s="24">
        <f>SUBTOTAL(9,C5703:C5703)</f>
        <v>118.87</v>
      </c>
      <c r="D5704" s="24" t="s">
        <v>1012</v>
      </c>
    </row>
    <row r="5705" spans="1:5" outlineLevel="2" x14ac:dyDescent="0.2">
      <c r="A5705" s="29">
        <v>44042</v>
      </c>
      <c r="B5705" s="1" t="s">
        <v>961</v>
      </c>
      <c r="C5705" s="2">
        <v>118.87</v>
      </c>
      <c r="D5705" s="5" t="str">
        <f t="shared" ref="D5705:D5767" si="89">IF(E5705="","TOTAL","")</f>
        <v/>
      </c>
      <c r="E5705" t="s">
        <v>81</v>
      </c>
    </row>
    <row r="5706" spans="1:5" ht="15.75" outlineLevel="1" x14ac:dyDescent="0.25">
      <c r="A5706" s="25">
        <f>A5705</f>
        <v>44042</v>
      </c>
      <c r="B5706" s="26" t="str">
        <f>B5705</f>
        <v>ANN GRAESSER</v>
      </c>
      <c r="C5706" s="24">
        <f>SUBTOTAL(9,C5705:C5705)</f>
        <v>118.87</v>
      </c>
      <c r="D5706" s="24" t="s">
        <v>1012</v>
      </c>
    </row>
    <row r="5707" spans="1:5" outlineLevel="2" x14ac:dyDescent="0.2">
      <c r="A5707" s="29">
        <v>44042</v>
      </c>
      <c r="B5707" s="1" t="s">
        <v>370</v>
      </c>
      <c r="C5707" s="2">
        <v>149</v>
      </c>
      <c r="D5707" s="5" t="str">
        <f t="shared" si="89"/>
        <v/>
      </c>
      <c r="E5707" t="s">
        <v>78</v>
      </c>
    </row>
    <row r="5708" spans="1:5" ht="15.75" outlineLevel="1" x14ac:dyDescent="0.25">
      <c r="A5708" s="25">
        <f>A5707</f>
        <v>44042</v>
      </c>
      <c r="B5708" s="26" t="str">
        <f>B5707</f>
        <v>ANN LALIME</v>
      </c>
      <c r="C5708" s="24">
        <f>SUBTOTAL(9,C5707:C5707)</f>
        <v>149</v>
      </c>
      <c r="D5708" s="24" t="s">
        <v>1012</v>
      </c>
    </row>
    <row r="5709" spans="1:5" outlineLevel="2" x14ac:dyDescent="0.2">
      <c r="A5709" s="29">
        <v>44042</v>
      </c>
      <c r="B5709" s="1" t="s">
        <v>962</v>
      </c>
      <c r="C5709" s="2">
        <v>40.78</v>
      </c>
      <c r="D5709" s="5" t="str">
        <f t="shared" si="89"/>
        <v/>
      </c>
      <c r="E5709" t="s">
        <v>83</v>
      </c>
    </row>
    <row r="5710" spans="1:5" ht="15.75" outlineLevel="1" x14ac:dyDescent="0.25">
      <c r="A5710" s="25">
        <f>A5709</f>
        <v>44042</v>
      </c>
      <c r="B5710" s="26" t="str">
        <f>B5709</f>
        <v>ARLENE HAWKES</v>
      </c>
      <c r="C5710" s="24">
        <f>SUBTOTAL(9,C5709:C5709)</f>
        <v>40.78</v>
      </c>
      <c r="D5710" s="24" t="s">
        <v>1012</v>
      </c>
    </row>
    <row r="5711" spans="1:5" outlineLevel="2" x14ac:dyDescent="0.2">
      <c r="A5711" s="29">
        <v>44042</v>
      </c>
      <c r="B5711" s="1" t="s">
        <v>426</v>
      </c>
      <c r="C5711" s="2">
        <v>62.01</v>
      </c>
      <c r="D5711" s="5" t="str">
        <f t="shared" si="89"/>
        <v/>
      </c>
      <c r="E5711" t="s">
        <v>86</v>
      </c>
    </row>
    <row r="5712" spans="1:5" ht="15.75" outlineLevel="1" x14ac:dyDescent="0.25">
      <c r="A5712" s="25">
        <f>A5711</f>
        <v>44042</v>
      </c>
      <c r="B5712" s="26" t="str">
        <f>B5711</f>
        <v>BRITTNEY MERZ</v>
      </c>
      <c r="C5712" s="24">
        <f>SUBTOTAL(9,C5711:C5711)</f>
        <v>62.01</v>
      </c>
      <c r="D5712" s="24" t="s">
        <v>1012</v>
      </c>
    </row>
    <row r="5713" spans="1:5" outlineLevel="2" x14ac:dyDescent="0.2">
      <c r="A5713" s="29">
        <v>44042</v>
      </c>
      <c r="B5713" s="1" t="s">
        <v>963</v>
      </c>
      <c r="C5713" s="2">
        <v>118.87</v>
      </c>
      <c r="D5713" s="5" t="str">
        <f t="shared" si="89"/>
        <v/>
      </c>
      <c r="E5713" t="s">
        <v>81</v>
      </c>
    </row>
    <row r="5714" spans="1:5" ht="15.75" outlineLevel="1" x14ac:dyDescent="0.25">
      <c r="A5714" s="25">
        <f>A5713</f>
        <v>44042</v>
      </c>
      <c r="B5714" s="26" t="str">
        <f>B5713</f>
        <v>CAROLYN INTRAU</v>
      </c>
      <c r="C5714" s="24">
        <f>SUBTOTAL(9,C5713:C5713)</f>
        <v>118.87</v>
      </c>
      <c r="D5714" s="24" t="s">
        <v>1012</v>
      </c>
    </row>
    <row r="5715" spans="1:5" outlineLevel="2" x14ac:dyDescent="0.2">
      <c r="A5715" s="29">
        <v>44042</v>
      </c>
      <c r="B5715" s="1" t="s">
        <v>261</v>
      </c>
      <c r="C5715" s="2">
        <v>119.52</v>
      </c>
      <c r="D5715" s="5" t="str">
        <f t="shared" si="89"/>
        <v/>
      </c>
      <c r="E5715" t="s">
        <v>65</v>
      </c>
    </row>
    <row r="5716" spans="1:5" ht="15.75" outlineLevel="1" x14ac:dyDescent="0.25">
      <c r="A5716" s="25">
        <f>A5715</f>
        <v>44042</v>
      </c>
      <c r="B5716" s="26" t="str">
        <f>B5715</f>
        <v>CARRIE CARUSO</v>
      </c>
      <c r="C5716" s="24">
        <f>SUBTOTAL(9,C5715:C5715)</f>
        <v>119.52</v>
      </c>
      <c r="D5716" s="24" t="s">
        <v>1012</v>
      </c>
    </row>
    <row r="5717" spans="1:5" outlineLevel="2" x14ac:dyDescent="0.2">
      <c r="A5717" s="29">
        <v>44042</v>
      </c>
      <c r="B5717" s="1" t="s">
        <v>690</v>
      </c>
      <c r="C5717" s="2">
        <v>15.92</v>
      </c>
      <c r="D5717" s="5" t="str">
        <f t="shared" si="89"/>
        <v/>
      </c>
      <c r="E5717" t="s">
        <v>79</v>
      </c>
    </row>
    <row r="5718" spans="1:5" ht="15.75" outlineLevel="1" x14ac:dyDescent="0.25">
      <c r="A5718" s="25">
        <f>A5717</f>
        <v>44042</v>
      </c>
      <c r="B5718" s="26" t="str">
        <f>B5717</f>
        <v>CHARMAINE HOBIN</v>
      </c>
      <c r="C5718" s="24">
        <f>SUBTOTAL(9,C5717:C5717)</f>
        <v>15.92</v>
      </c>
      <c r="D5718" s="24" t="s">
        <v>1012</v>
      </c>
    </row>
    <row r="5719" spans="1:5" outlineLevel="2" x14ac:dyDescent="0.2">
      <c r="A5719" s="29">
        <v>44042</v>
      </c>
      <c r="B5719" s="1" t="s">
        <v>690</v>
      </c>
      <c r="C5719" s="2">
        <v>135.30000000000001</v>
      </c>
      <c r="D5719" s="5" t="str">
        <f t="shared" si="89"/>
        <v/>
      </c>
      <c r="E5719" t="s">
        <v>79</v>
      </c>
    </row>
    <row r="5720" spans="1:5" ht="15.75" outlineLevel="1" x14ac:dyDescent="0.25">
      <c r="A5720" s="25">
        <f>A5719</f>
        <v>44042</v>
      </c>
      <c r="B5720" s="26" t="str">
        <f>B5719</f>
        <v>CHARMAINE HOBIN</v>
      </c>
      <c r="C5720" s="24">
        <f>SUBTOTAL(9,C5719:C5719)</f>
        <v>135.30000000000001</v>
      </c>
      <c r="D5720" s="24" t="s">
        <v>1012</v>
      </c>
    </row>
    <row r="5721" spans="1:5" outlineLevel="2" x14ac:dyDescent="0.2">
      <c r="A5721" s="29">
        <v>44042</v>
      </c>
      <c r="B5721" s="1" t="s">
        <v>690</v>
      </c>
      <c r="C5721" s="2">
        <v>163.24</v>
      </c>
      <c r="D5721" s="5" t="str">
        <f t="shared" si="89"/>
        <v/>
      </c>
      <c r="E5721" t="s">
        <v>86</v>
      </c>
    </row>
    <row r="5722" spans="1:5" ht="15.75" outlineLevel="1" x14ac:dyDescent="0.25">
      <c r="A5722" s="25">
        <f>A5721</f>
        <v>44042</v>
      </c>
      <c r="B5722" s="26" t="str">
        <f>B5721</f>
        <v>CHARMAINE HOBIN</v>
      </c>
      <c r="C5722" s="24">
        <f>SUBTOTAL(9,C5721:C5721)</f>
        <v>163.24</v>
      </c>
      <c r="D5722" s="24" t="s">
        <v>1012</v>
      </c>
    </row>
    <row r="5723" spans="1:5" outlineLevel="2" x14ac:dyDescent="0.2">
      <c r="A5723" s="29">
        <v>44042</v>
      </c>
      <c r="B5723" s="1" t="s">
        <v>964</v>
      </c>
      <c r="C5723" s="2">
        <v>107.92</v>
      </c>
      <c r="D5723" s="5" t="str">
        <f t="shared" si="89"/>
        <v/>
      </c>
      <c r="E5723" t="s">
        <v>86</v>
      </c>
    </row>
    <row r="5724" spans="1:5" ht="15.75" outlineLevel="1" x14ac:dyDescent="0.25">
      <c r="A5724" s="25">
        <f>A5723</f>
        <v>44042</v>
      </c>
      <c r="B5724" s="26" t="str">
        <f>B5723</f>
        <v>CHRISTOPHER LOPER</v>
      </c>
      <c r="C5724" s="24">
        <f>SUBTOTAL(9,C5723:C5723)</f>
        <v>107.92</v>
      </c>
      <c r="D5724" s="24" t="s">
        <v>1012</v>
      </c>
    </row>
    <row r="5725" spans="1:5" outlineLevel="2" x14ac:dyDescent="0.2">
      <c r="A5725" s="29">
        <v>44042</v>
      </c>
      <c r="B5725" s="1" t="s">
        <v>965</v>
      </c>
      <c r="C5725" s="2">
        <v>118.87</v>
      </c>
      <c r="D5725" s="5" t="str">
        <f t="shared" si="89"/>
        <v/>
      </c>
      <c r="E5725" t="s">
        <v>81</v>
      </c>
    </row>
    <row r="5726" spans="1:5" ht="15.75" outlineLevel="1" x14ac:dyDescent="0.25">
      <c r="A5726" s="25">
        <f>A5725</f>
        <v>44042</v>
      </c>
      <c r="B5726" s="26" t="str">
        <f>B5725</f>
        <v>DAVID FLORES</v>
      </c>
      <c r="C5726" s="24">
        <f>SUBTOTAL(9,C5725:C5725)</f>
        <v>118.87</v>
      </c>
      <c r="D5726" s="24" t="s">
        <v>1012</v>
      </c>
    </row>
    <row r="5727" spans="1:5" outlineLevel="2" x14ac:dyDescent="0.2">
      <c r="A5727" s="29">
        <v>44042</v>
      </c>
      <c r="B5727" s="1" t="s">
        <v>966</v>
      </c>
      <c r="C5727" s="2">
        <v>57.2</v>
      </c>
      <c r="D5727" s="5" t="str">
        <f t="shared" si="89"/>
        <v/>
      </c>
      <c r="E5727" t="s">
        <v>65</v>
      </c>
    </row>
    <row r="5728" spans="1:5" ht="15.75" outlineLevel="1" x14ac:dyDescent="0.25">
      <c r="A5728" s="25">
        <f>A5727</f>
        <v>44042</v>
      </c>
      <c r="B5728" s="26" t="str">
        <f>B5727</f>
        <v>DAVID PAZ</v>
      </c>
      <c r="C5728" s="24">
        <f>SUBTOTAL(9,C5727:C5727)</f>
        <v>57.2</v>
      </c>
      <c r="D5728" s="24" t="s">
        <v>1012</v>
      </c>
    </row>
    <row r="5729" spans="1:5" outlineLevel="2" x14ac:dyDescent="0.2">
      <c r="A5729" s="29">
        <v>44042</v>
      </c>
      <c r="B5729" s="1" t="s">
        <v>967</v>
      </c>
      <c r="C5729" s="2">
        <v>255.07</v>
      </c>
      <c r="D5729" s="5" t="str">
        <f t="shared" si="89"/>
        <v/>
      </c>
      <c r="E5729" t="s">
        <v>75</v>
      </c>
    </row>
    <row r="5730" spans="1:5" outlineLevel="2" x14ac:dyDescent="0.2">
      <c r="A5730" s="29">
        <v>44042</v>
      </c>
      <c r="B5730" s="1" t="s">
        <v>967</v>
      </c>
      <c r="C5730" s="2">
        <v>134.4</v>
      </c>
      <c r="D5730" s="5" t="str">
        <f t="shared" si="89"/>
        <v/>
      </c>
      <c r="E5730" t="s">
        <v>65</v>
      </c>
    </row>
    <row r="5731" spans="1:5" ht="15.75" outlineLevel="1" x14ac:dyDescent="0.25">
      <c r="A5731" s="25">
        <f>A5730</f>
        <v>44042</v>
      </c>
      <c r="B5731" s="26" t="str">
        <f>B5730</f>
        <v>DEBRA BARKER</v>
      </c>
      <c r="C5731" s="24">
        <f>SUBTOTAL(9,C5729:C5730)</f>
        <v>389.47</v>
      </c>
      <c r="D5731" s="24" t="s">
        <v>1012</v>
      </c>
    </row>
    <row r="5732" spans="1:5" outlineLevel="2" x14ac:dyDescent="0.2">
      <c r="A5732" s="29">
        <v>44042</v>
      </c>
      <c r="B5732" s="1" t="s">
        <v>968</v>
      </c>
      <c r="C5732" s="2">
        <v>120.8</v>
      </c>
      <c r="D5732" s="5" t="str">
        <f t="shared" si="89"/>
        <v/>
      </c>
      <c r="E5732" t="s">
        <v>65</v>
      </c>
    </row>
    <row r="5733" spans="1:5" ht="15.75" outlineLevel="1" x14ac:dyDescent="0.25">
      <c r="A5733" s="25">
        <f>A5732</f>
        <v>44042</v>
      </c>
      <c r="B5733" s="26" t="str">
        <f>B5732</f>
        <v>JACQUELINE KEITHAN</v>
      </c>
      <c r="C5733" s="24">
        <f>SUBTOTAL(9,C5732:C5732)</f>
        <v>120.8</v>
      </c>
      <c r="D5733" s="24" t="s">
        <v>1012</v>
      </c>
    </row>
    <row r="5734" spans="1:5" outlineLevel="2" x14ac:dyDescent="0.2">
      <c r="A5734" s="29">
        <v>44042</v>
      </c>
      <c r="B5734" s="1" t="s">
        <v>968</v>
      </c>
      <c r="C5734" s="2">
        <v>137.37</v>
      </c>
      <c r="D5734" s="5" t="str">
        <f t="shared" si="89"/>
        <v/>
      </c>
      <c r="E5734" t="s">
        <v>75</v>
      </c>
    </row>
    <row r="5735" spans="1:5" ht="15.75" outlineLevel="1" x14ac:dyDescent="0.25">
      <c r="A5735" s="25">
        <f>A5734</f>
        <v>44042</v>
      </c>
      <c r="B5735" s="26" t="str">
        <f>B5734</f>
        <v>JACQUELINE KEITHAN</v>
      </c>
      <c r="C5735" s="24">
        <f>SUBTOTAL(9,C5734:C5734)</f>
        <v>137.37</v>
      </c>
      <c r="D5735" s="24" t="s">
        <v>1012</v>
      </c>
    </row>
    <row r="5736" spans="1:5" outlineLevel="2" x14ac:dyDescent="0.2">
      <c r="A5736" s="29">
        <v>44042</v>
      </c>
      <c r="B5736" s="1" t="s">
        <v>969</v>
      </c>
      <c r="C5736" s="2">
        <v>79</v>
      </c>
      <c r="D5736" s="5" t="str">
        <f t="shared" si="89"/>
        <v/>
      </c>
      <c r="E5736" t="s">
        <v>68</v>
      </c>
    </row>
    <row r="5737" spans="1:5" ht="15.75" outlineLevel="1" x14ac:dyDescent="0.25">
      <c r="A5737" s="25">
        <f>A5736</f>
        <v>44042</v>
      </c>
      <c r="B5737" s="26" t="str">
        <f>B5736</f>
        <v>JASON LEVIN</v>
      </c>
      <c r="C5737" s="24">
        <f>SUBTOTAL(9,C5736:C5736)</f>
        <v>79</v>
      </c>
      <c r="D5737" s="24" t="s">
        <v>1012</v>
      </c>
    </row>
    <row r="5738" spans="1:5" outlineLevel="2" x14ac:dyDescent="0.2">
      <c r="A5738" s="29">
        <v>44042</v>
      </c>
      <c r="B5738" s="1" t="s">
        <v>970</v>
      </c>
      <c r="C5738" s="2">
        <v>118.87</v>
      </c>
      <c r="D5738" s="5" t="str">
        <f t="shared" si="89"/>
        <v/>
      </c>
      <c r="E5738" t="s">
        <v>81</v>
      </c>
    </row>
    <row r="5739" spans="1:5" ht="15.75" outlineLevel="1" x14ac:dyDescent="0.25">
      <c r="A5739" s="25">
        <f>A5738</f>
        <v>44042</v>
      </c>
      <c r="B5739" s="26" t="str">
        <f>B5738</f>
        <v>JENNIFER BOX</v>
      </c>
      <c r="C5739" s="24">
        <f>SUBTOTAL(9,C5738:C5738)</f>
        <v>118.87</v>
      </c>
      <c r="D5739" s="24" t="s">
        <v>1012</v>
      </c>
    </row>
    <row r="5740" spans="1:5" outlineLevel="2" x14ac:dyDescent="0.2">
      <c r="A5740" s="29">
        <v>44042</v>
      </c>
      <c r="B5740" s="1" t="s">
        <v>971</v>
      </c>
      <c r="C5740" s="2">
        <v>118.87</v>
      </c>
      <c r="D5740" s="5" t="str">
        <f t="shared" si="89"/>
        <v/>
      </c>
      <c r="E5740" t="s">
        <v>81</v>
      </c>
    </row>
    <row r="5741" spans="1:5" ht="15.75" outlineLevel="1" x14ac:dyDescent="0.25">
      <c r="A5741" s="25">
        <f>A5740</f>
        <v>44042</v>
      </c>
      <c r="B5741" s="26" t="str">
        <f>B5740</f>
        <v>JENNIFER PATTERSON</v>
      </c>
      <c r="C5741" s="24">
        <f>SUBTOTAL(9,C5740:C5740)</f>
        <v>118.87</v>
      </c>
      <c r="D5741" s="24" t="s">
        <v>1012</v>
      </c>
    </row>
    <row r="5742" spans="1:5" outlineLevel="2" x14ac:dyDescent="0.2">
      <c r="A5742" s="29">
        <v>44042</v>
      </c>
      <c r="B5742" s="1" t="s">
        <v>972</v>
      </c>
      <c r="C5742" s="2">
        <v>15.96</v>
      </c>
      <c r="D5742" s="5" t="str">
        <f t="shared" si="89"/>
        <v/>
      </c>
      <c r="E5742" t="s">
        <v>79</v>
      </c>
    </row>
    <row r="5743" spans="1:5" ht="15.75" outlineLevel="1" x14ac:dyDescent="0.25">
      <c r="A5743" s="25">
        <f>A5742</f>
        <v>44042</v>
      </c>
      <c r="B5743" s="26" t="str">
        <f>B5742</f>
        <v>JENNIFER PEREPELUK</v>
      </c>
      <c r="C5743" s="24">
        <f>SUBTOTAL(9,C5742:C5742)</f>
        <v>15.96</v>
      </c>
      <c r="D5743" s="24" t="s">
        <v>1012</v>
      </c>
    </row>
    <row r="5744" spans="1:5" outlineLevel="2" x14ac:dyDescent="0.2">
      <c r="A5744" s="29">
        <v>44042</v>
      </c>
      <c r="B5744" s="1" t="s">
        <v>973</v>
      </c>
      <c r="C5744" s="2">
        <v>118.87</v>
      </c>
      <c r="D5744" s="5" t="str">
        <f t="shared" si="89"/>
        <v/>
      </c>
      <c r="E5744" t="s">
        <v>81</v>
      </c>
    </row>
    <row r="5745" spans="1:5" ht="15.75" outlineLevel="1" x14ac:dyDescent="0.25">
      <c r="A5745" s="25">
        <f>A5744</f>
        <v>44042</v>
      </c>
      <c r="B5745" s="26" t="str">
        <f>B5744</f>
        <v>JESSICA GUEST</v>
      </c>
      <c r="C5745" s="24">
        <f>SUBTOTAL(9,C5744:C5744)</f>
        <v>118.87</v>
      </c>
      <c r="D5745" s="24" t="s">
        <v>1012</v>
      </c>
    </row>
    <row r="5746" spans="1:5" outlineLevel="2" x14ac:dyDescent="0.2">
      <c r="A5746" s="29">
        <v>44042</v>
      </c>
      <c r="B5746" s="1" t="s">
        <v>298</v>
      </c>
      <c r="C5746" s="2">
        <v>212.07</v>
      </c>
      <c r="D5746" s="5" t="str">
        <f t="shared" si="89"/>
        <v/>
      </c>
      <c r="E5746" t="s">
        <v>75</v>
      </c>
    </row>
    <row r="5747" spans="1:5" ht="15.75" outlineLevel="1" x14ac:dyDescent="0.25">
      <c r="A5747" s="25">
        <f>A5746</f>
        <v>44042</v>
      </c>
      <c r="B5747" s="26" t="str">
        <f>B5746</f>
        <v>JESSIE MILLER</v>
      </c>
      <c r="C5747" s="24">
        <f>SUBTOTAL(9,C5746:C5746)</f>
        <v>212.07</v>
      </c>
      <c r="D5747" s="24" t="s">
        <v>1012</v>
      </c>
    </row>
    <row r="5748" spans="1:5" outlineLevel="2" x14ac:dyDescent="0.2">
      <c r="A5748" s="29">
        <v>44042</v>
      </c>
      <c r="B5748" s="1" t="s">
        <v>974</v>
      </c>
      <c r="C5748" s="2">
        <v>79</v>
      </c>
      <c r="D5748" s="5" t="str">
        <f t="shared" si="89"/>
        <v/>
      </c>
      <c r="E5748" t="s">
        <v>68</v>
      </c>
    </row>
    <row r="5749" spans="1:5" ht="15.75" outlineLevel="1" x14ac:dyDescent="0.25">
      <c r="A5749" s="25">
        <f>A5748</f>
        <v>44042</v>
      </c>
      <c r="B5749" s="26" t="str">
        <f>B5748</f>
        <v>JULIE MONTES</v>
      </c>
      <c r="C5749" s="24">
        <f>SUBTOTAL(9,C5748:C5748)</f>
        <v>79</v>
      </c>
      <c r="D5749" s="24" t="s">
        <v>1012</v>
      </c>
    </row>
    <row r="5750" spans="1:5" outlineLevel="2" x14ac:dyDescent="0.2">
      <c r="A5750" s="29">
        <v>44042</v>
      </c>
      <c r="B5750" s="1" t="s">
        <v>975</v>
      </c>
      <c r="C5750" s="2">
        <v>118.87</v>
      </c>
      <c r="D5750" s="5" t="str">
        <f t="shared" si="89"/>
        <v/>
      </c>
      <c r="E5750" t="s">
        <v>81</v>
      </c>
    </row>
    <row r="5751" spans="1:5" ht="15.75" outlineLevel="1" x14ac:dyDescent="0.25">
      <c r="A5751" s="25">
        <f>A5750</f>
        <v>44042</v>
      </c>
      <c r="B5751" s="26" t="str">
        <f>B5750</f>
        <v>KATIE DARST</v>
      </c>
      <c r="C5751" s="24">
        <f>SUBTOTAL(9,C5750:C5750)</f>
        <v>118.87</v>
      </c>
      <c r="D5751" s="24" t="s">
        <v>1012</v>
      </c>
    </row>
    <row r="5752" spans="1:5" outlineLevel="2" x14ac:dyDescent="0.2">
      <c r="A5752" s="29">
        <v>44042</v>
      </c>
      <c r="B5752" s="1" t="s">
        <v>474</v>
      </c>
      <c r="C5752" s="2">
        <v>85.4</v>
      </c>
      <c r="D5752" s="5" t="str">
        <f t="shared" si="89"/>
        <v/>
      </c>
      <c r="E5752" t="s">
        <v>79</v>
      </c>
    </row>
    <row r="5753" spans="1:5" ht="15.75" outlineLevel="1" x14ac:dyDescent="0.25">
      <c r="A5753" s="25">
        <f>A5752</f>
        <v>44042</v>
      </c>
      <c r="B5753" s="26" t="str">
        <f>B5752</f>
        <v>KERRI FINNESAND</v>
      </c>
      <c r="C5753" s="24">
        <f>SUBTOTAL(9,C5752:C5752)</f>
        <v>85.4</v>
      </c>
      <c r="D5753" s="24" t="s">
        <v>1012</v>
      </c>
    </row>
    <row r="5754" spans="1:5" outlineLevel="2" x14ac:dyDescent="0.2">
      <c r="A5754" s="29">
        <v>44042</v>
      </c>
      <c r="B5754" s="1" t="s">
        <v>976</v>
      </c>
      <c r="C5754" s="2">
        <v>52.57</v>
      </c>
      <c r="D5754" s="5" t="str">
        <f t="shared" si="89"/>
        <v/>
      </c>
      <c r="E5754" t="s">
        <v>79</v>
      </c>
    </row>
    <row r="5755" spans="1:5" ht="15.75" outlineLevel="1" x14ac:dyDescent="0.25">
      <c r="A5755" s="25">
        <f>A5754</f>
        <v>44042</v>
      </c>
      <c r="B5755" s="26" t="str">
        <f>B5754</f>
        <v>KERRY RAMPELLI</v>
      </c>
      <c r="C5755" s="24">
        <f>SUBTOTAL(9,C5754:C5754)</f>
        <v>52.57</v>
      </c>
      <c r="D5755" s="24" t="s">
        <v>1012</v>
      </c>
    </row>
    <row r="5756" spans="1:5" outlineLevel="2" x14ac:dyDescent="0.2">
      <c r="A5756" s="29">
        <v>44042</v>
      </c>
      <c r="B5756" s="1" t="s">
        <v>977</v>
      </c>
      <c r="C5756" s="2">
        <v>118.87</v>
      </c>
      <c r="D5756" s="5" t="str">
        <f t="shared" si="89"/>
        <v/>
      </c>
      <c r="E5756" t="s">
        <v>81</v>
      </c>
    </row>
    <row r="5757" spans="1:5" ht="15.75" outlineLevel="1" x14ac:dyDescent="0.25">
      <c r="A5757" s="25">
        <f>A5756</f>
        <v>44042</v>
      </c>
      <c r="B5757" s="26" t="str">
        <f>B5756</f>
        <v>KIMBERLY FLOYD</v>
      </c>
      <c r="C5757" s="24">
        <f>SUBTOTAL(9,C5756:C5756)</f>
        <v>118.87</v>
      </c>
      <c r="D5757" s="24" t="s">
        <v>1012</v>
      </c>
    </row>
    <row r="5758" spans="1:5" outlineLevel="2" x14ac:dyDescent="0.2">
      <c r="A5758" s="29">
        <v>44042</v>
      </c>
      <c r="B5758" s="1" t="s">
        <v>978</v>
      </c>
      <c r="C5758" s="2">
        <v>485.04</v>
      </c>
      <c r="D5758" s="5" t="str">
        <f t="shared" si="89"/>
        <v/>
      </c>
      <c r="E5758" t="s">
        <v>82</v>
      </c>
    </row>
    <row r="5759" spans="1:5" outlineLevel="2" x14ac:dyDescent="0.2">
      <c r="A5759" s="29">
        <v>44042</v>
      </c>
      <c r="B5759" s="1" t="s">
        <v>978</v>
      </c>
      <c r="C5759" s="2">
        <v>318.55</v>
      </c>
      <c r="D5759" s="5" t="str">
        <f t="shared" si="89"/>
        <v/>
      </c>
      <c r="E5759" t="s">
        <v>86</v>
      </c>
    </row>
    <row r="5760" spans="1:5" ht="15.75" outlineLevel="1" x14ac:dyDescent="0.25">
      <c r="A5760" s="25">
        <f>A5759</f>
        <v>44042</v>
      </c>
      <c r="B5760" s="26" t="str">
        <f>B5759</f>
        <v>KRISTIE HARLSON</v>
      </c>
      <c r="C5760" s="24">
        <f>SUBTOTAL(9,C5758:C5759)</f>
        <v>803.59</v>
      </c>
      <c r="D5760" s="24" t="s">
        <v>1012</v>
      </c>
    </row>
    <row r="5761" spans="1:5" outlineLevel="2" x14ac:dyDescent="0.2">
      <c r="A5761" s="29">
        <v>44042</v>
      </c>
      <c r="B5761" s="1" t="s">
        <v>979</v>
      </c>
      <c r="C5761" s="2">
        <v>118.87</v>
      </c>
      <c r="D5761" s="5" t="str">
        <f t="shared" si="89"/>
        <v/>
      </c>
      <c r="E5761" t="s">
        <v>81</v>
      </c>
    </row>
    <row r="5762" spans="1:5" ht="15.75" outlineLevel="1" x14ac:dyDescent="0.25">
      <c r="A5762" s="25">
        <f>A5761</f>
        <v>44042</v>
      </c>
      <c r="B5762" s="26" t="str">
        <f>B5761</f>
        <v>LAUREN LORD</v>
      </c>
      <c r="C5762" s="24">
        <f>SUBTOTAL(9,C5761:C5761)</f>
        <v>118.87</v>
      </c>
      <c r="D5762" s="24" t="s">
        <v>1012</v>
      </c>
    </row>
    <row r="5763" spans="1:5" outlineLevel="2" x14ac:dyDescent="0.2">
      <c r="A5763" s="29">
        <v>44042</v>
      </c>
      <c r="B5763" s="1" t="s">
        <v>980</v>
      </c>
      <c r="C5763" s="2">
        <v>41.47</v>
      </c>
      <c r="D5763" s="5" t="str">
        <f t="shared" si="89"/>
        <v/>
      </c>
      <c r="E5763" t="s">
        <v>83</v>
      </c>
    </row>
    <row r="5764" spans="1:5" ht="15.75" outlineLevel="1" x14ac:dyDescent="0.25">
      <c r="A5764" s="25">
        <f>A5763</f>
        <v>44042</v>
      </c>
      <c r="B5764" s="26" t="str">
        <f>B5763</f>
        <v>LEE ANDERSON</v>
      </c>
      <c r="C5764" s="24">
        <f>SUBTOTAL(9,C5763:C5763)</f>
        <v>41.47</v>
      </c>
      <c r="D5764" s="24" t="s">
        <v>1012</v>
      </c>
    </row>
    <row r="5765" spans="1:5" outlineLevel="2" x14ac:dyDescent="0.2">
      <c r="A5765" s="29">
        <v>44042</v>
      </c>
      <c r="B5765" s="1" t="s">
        <v>981</v>
      </c>
      <c r="C5765" s="2">
        <v>329.52</v>
      </c>
      <c r="D5765" s="5" t="str">
        <f t="shared" si="89"/>
        <v/>
      </c>
      <c r="E5765" t="s">
        <v>79</v>
      </c>
    </row>
    <row r="5766" spans="1:5" ht="15.75" outlineLevel="1" x14ac:dyDescent="0.25">
      <c r="A5766" s="25">
        <f>A5765</f>
        <v>44042</v>
      </c>
      <c r="B5766" s="26" t="str">
        <f>B5765</f>
        <v>LESLIE HAACK</v>
      </c>
      <c r="C5766" s="24">
        <f>SUBTOTAL(9,C5765:C5765)</f>
        <v>329.52</v>
      </c>
      <c r="D5766" s="24" t="s">
        <v>1012</v>
      </c>
    </row>
    <row r="5767" spans="1:5" outlineLevel="2" x14ac:dyDescent="0.2">
      <c r="A5767" s="29">
        <v>44042</v>
      </c>
      <c r="B5767" s="1" t="s">
        <v>424</v>
      </c>
      <c r="C5767" s="2">
        <v>194.35</v>
      </c>
      <c r="D5767" s="5" t="str">
        <f t="shared" si="89"/>
        <v/>
      </c>
      <c r="E5767" t="s">
        <v>86</v>
      </c>
    </row>
    <row r="5768" spans="1:5" ht="15.75" outlineLevel="1" x14ac:dyDescent="0.25">
      <c r="A5768" s="25">
        <f>A5767</f>
        <v>44042</v>
      </c>
      <c r="B5768" s="26" t="str">
        <f>B5767</f>
        <v>MANUEL VERA</v>
      </c>
      <c r="C5768" s="24">
        <f>SUBTOTAL(9,C5767:C5767)</f>
        <v>194.35</v>
      </c>
      <c r="D5768" s="24" t="s">
        <v>1012</v>
      </c>
    </row>
    <row r="5769" spans="1:5" outlineLevel="2" x14ac:dyDescent="0.2">
      <c r="A5769" s="29">
        <v>44042</v>
      </c>
      <c r="B5769" s="1" t="s">
        <v>982</v>
      </c>
      <c r="C5769" s="2">
        <v>26</v>
      </c>
      <c r="D5769" s="5" t="str">
        <f t="shared" ref="D5769:D5830" si="90">IF(E5769="","TOTAL","")</f>
        <v/>
      </c>
      <c r="E5769" t="s">
        <v>75</v>
      </c>
    </row>
    <row r="5770" spans="1:5" ht="15.75" outlineLevel="1" x14ac:dyDescent="0.25">
      <c r="A5770" s="25">
        <f>A5769</f>
        <v>44042</v>
      </c>
      <c r="B5770" s="26" t="str">
        <f>B5769</f>
        <v>MARCIA JONES</v>
      </c>
      <c r="C5770" s="24">
        <f>SUBTOTAL(9,C5769:C5769)</f>
        <v>26</v>
      </c>
      <c r="D5770" s="24" t="s">
        <v>1012</v>
      </c>
    </row>
    <row r="5771" spans="1:5" outlineLevel="2" x14ac:dyDescent="0.2">
      <c r="A5771" s="29">
        <v>44042</v>
      </c>
      <c r="B5771" s="1" t="s">
        <v>983</v>
      </c>
      <c r="C5771" s="2">
        <v>49.26</v>
      </c>
      <c r="D5771" s="5" t="str">
        <f t="shared" si="90"/>
        <v/>
      </c>
      <c r="E5771" t="s">
        <v>79</v>
      </c>
    </row>
    <row r="5772" spans="1:5" outlineLevel="2" x14ac:dyDescent="0.2">
      <c r="A5772" s="29">
        <v>44042</v>
      </c>
      <c r="B5772" s="1" t="s">
        <v>983</v>
      </c>
      <c r="C5772" s="2">
        <v>124.12</v>
      </c>
      <c r="D5772" s="5" t="str">
        <f t="shared" si="90"/>
        <v/>
      </c>
      <c r="E5772" t="s">
        <v>75</v>
      </c>
    </row>
    <row r="5773" spans="1:5" ht="15.75" outlineLevel="1" x14ac:dyDescent="0.25">
      <c r="A5773" s="25">
        <f>A5772</f>
        <v>44042</v>
      </c>
      <c r="B5773" s="26" t="str">
        <f>B5772</f>
        <v>MELISSA SALYER</v>
      </c>
      <c r="C5773" s="24">
        <f>SUBTOTAL(9,C5771:C5772)</f>
        <v>173.38</v>
      </c>
      <c r="D5773" s="24" t="s">
        <v>1012</v>
      </c>
    </row>
    <row r="5774" spans="1:5" outlineLevel="2" x14ac:dyDescent="0.2">
      <c r="A5774" s="29">
        <v>44042</v>
      </c>
      <c r="B5774" s="1" t="s">
        <v>984</v>
      </c>
      <c r="C5774" s="2">
        <v>118.87</v>
      </c>
      <c r="D5774" s="5" t="str">
        <f t="shared" si="90"/>
        <v/>
      </c>
      <c r="E5774" t="s">
        <v>81</v>
      </c>
    </row>
    <row r="5775" spans="1:5" ht="15.75" outlineLevel="1" x14ac:dyDescent="0.25">
      <c r="A5775" s="25">
        <f>A5774</f>
        <v>44042</v>
      </c>
      <c r="B5775" s="26" t="str">
        <f>B5774</f>
        <v>MELISSA SHUKIS</v>
      </c>
      <c r="C5775" s="24">
        <f>SUBTOTAL(9,C5774:C5774)</f>
        <v>118.87</v>
      </c>
      <c r="D5775" s="24" t="s">
        <v>1012</v>
      </c>
    </row>
    <row r="5776" spans="1:5" outlineLevel="2" x14ac:dyDescent="0.2">
      <c r="A5776" s="29">
        <v>44042</v>
      </c>
      <c r="B5776" s="1" t="s">
        <v>985</v>
      </c>
      <c r="C5776" s="2">
        <v>49</v>
      </c>
      <c r="D5776" s="5" t="str">
        <f t="shared" si="90"/>
        <v/>
      </c>
      <c r="E5776" t="s">
        <v>68</v>
      </c>
    </row>
    <row r="5777" spans="1:5" ht="15.75" outlineLevel="1" x14ac:dyDescent="0.25">
      <c r="A5777" s="25">
        <f>A5776</f>
        <v>44042</v>
      </c>
      <c r="B5777" s="26" t="str">
        <f>B5776</f>
        <v>MYRIAM MORALES</v>
      </c>
      <c r="C5777" s="24">
        <f>SUBTOTAL(9,C5776:C5776)</f>
        <v>49</v>
      </c>
      <c r="D5777" s="24" t="s">
        <v>1012</v>
      </c>
    </row>
    <row r="5778" spans="1:5" outlineLevel="2" x14ac:dyDescent="0.2">
      <c r="A5778" s="29">
        <v>44042</v>
      </c>
      <c r="B5778" s="1" t="s">
        <v>986</v>
      </c>
      <c r="C5778" s="2">
        <v>78.790000000000006</v>
      </c>
      <c r="D5778" s="5" t="str">
        <f t="shared" si="90"/>
        <v/>
      </c>
      <c r="E5778" t="s">
        <v>86</v>
      </c>
    </row>
    <row r="5779" spans="1:5" ht="15.75" outlineLevel="1" x14ac:dyDescent="0.25">
      <c r="A5779" s="25">
        <f>A5778</f>
        <v>44042</v>
      </c>
      <c r="B5779" s="26" t="str">
        <f>B5778</f>
        <v>NATALIE ZIMMER-BASS</v>
      </c>
      <c r="C5779" s="24">
        <f>SUBTOTAL(9,C5778:C5778)</f>
        <v>78.790000000000006</v>
      </c>
      <c r="D5779" s="24" t="s">
        <v>1012</v>
      </c>
    </row>
    <row r="5780" spans="1:5" outlineLevel="2" x14ac:dyDescent="0.2">
      <c r="A5780" s="29">
        <v>44042</v>
      </c>
      <c r="B5780" s="1" t="s">
        <v>987</v>
      </c>
      <c r="C5780" s="2">
        <v>66.7</v>
      </c>
      <c r="D5780" s="5" t="str">
        <f t="shared" si="90"/>
        <v/>
      </c>
      <c r="E5780" t="s">
        <v>86</v>
      </c>
    </row>
    <row r="5781" spans="1:5" ht="15.75" outlineLevel="1" x14ac:dyDescent="0.25">
      <c r="A5781" s="25">
        <f>A5780</f>
        <v>44042</v>
      </c>
      <c r="B5781" s="26" t="str">
        <f>B5780</f>
        <v>PATTI SMITH</v>
      </c>
      <c r="C5781" s="24">
        <f>SUBTOTAL(9,C5780:C5780)</f>
        <v>66.7</v>
      </c>
      <c r="D5781" s="24" t="s">
        <v>1012</v>
      </c>
    </row>
    <row r="5782" spans="1:5" outlineLevel="2" x14ac:dyDescent="0.2">
      <c r="A5782" s="29">
        <v>44042</v>
      </c>
      <c r="B5782" s="1" t="s">
        <v>988</v>
      </c>
      <c r="C5782" s="2">
        <v>106.66</v>
      </c>
      <c r="D5782" s="5" t="str">
        <f t="shared" si="90"/>
        <v/>
      </c>
      <c r="E5782" t="s">
        <v>68</v>
      </c>
    </row>
    <row r="5783" spans="1:5" ht="15.75" outlineLevel="1" x14ac:dyDescent="0.25">
      <c r="A5783" s="25">
        <f>A5782</f>
        <v>44042</v>
      </c>
      <c r="B5783" s="26" t="str">
        <f>B5782</f>
        <v>RACHEL CHRISTENSEN</v>
      </c>
      <c r="C5783" s="24">
        <f>SUBTOTAL(9,C5782:C5782)</f>
        <v>106.66</v>
      </c>
      <c r="D5783" s="24" t="s">
        <v>1012</v>
      </c>
    </row>
    <row r="5784" spans="1:5" outlineLevel="2" x14ac:dyDescent="0.2">
      <c r="A5784" s="29">
        <v>44042</v>
      </c>
      <c r="B5784" s="1" t="s">
        <v>989</v>
      </c>
      <c r="C5784" s="2">
        <v>10.8</v>
      </c>
      <c r="D5784" s="5" t="str">
        <f t="shared" si="90"/>
        <v/>
      </c>
      <c r="E5784" t="s">
        <v>89</v>
      </c>
    </row>
    <row r="5785" spans="1:5" ht="15.75" outlineLevel="1" x14ac:dyDescent="0.25">
      <c r="A5785" s="25">
        <f>A5784</f>
        <v>44042</v>
      </c>
      <c r="B5785" s="26" t="str">
        <f>B5784</f>
        <v>RICHARD MERRIMAN</v>
      </c>
      <c r="C5785" s="24">
        <f>SUBTOTAL(9,C5784:C5784)</f>
        <v>10.8</v>
      </c>
      <c r="D5785" s="24" t="s">
        <v>1012</v>
      </c>
    </row>
    <row r="5786" spans="1:5" outlineLevel="2" x14ac:dyDescent="0.2">
      <c r="A5786" s="29">
        <v>44042</v>
      </c>
      <c r="B5786" s="1" t="s">
        <v>989</v>
      </c>
      <c r="C5786" s="2">
        <v>62.24</v>
      </c>
      <c r="D5786" s="5" t="str">
        <f t="shared" si="90"/>
        <v/>
      </c>
      <c r="E5786" t="s">
        <v>79</v>
      </c>
    </row>
    <row r="5787" spans="1:5" ht="15.75" outlineLevel="1" x14ac:dyDescent="0.25">
      <c r="A5787" s="25">
        <f>A5786</f>
        <v>44042</v>
      </c>
      <c r="B5787" s="26" t="str">
        <f>B5786</f>
        <v>RICHARD MERRIMAN</v>
      </c>
      <c r="C5787" s="24">
        <f>SUBTOTAL(9,C5786:C5786)</f>
        <v>62.24</v>
      </c>
      <c r="D5787" s="24" t="s">
        <v>1012</v>
      </c>
    </row>
    <row r="5788" spans="1:5" outlineLevel="2" x14ac:dyDescent="0.2">
      <c r="A5788" s="29">
        <v>44042</v>
      </c>
      <c r="B5788" s="1" t="s">
        <v>786</v>
      </c>
      <c r="C5788" s="2">
        <v>102.35</v>
      </c>
      <c r="D5788" s="5" t="str">
        <f t="shared" si="90"/>
        <v/>
      </c>
      <c r="E5788" t="s">
        <v>86</v>
      </c>
    </row>
    <row r="5789" spans="1:5" ht="15.75" outlineLevel="1" x14ac:dyDescent="0.25">
      <c r="A5789" s="25">
        <f>A5788</f>
        <v>44042</v>
      </c>
      <c r="B5789" s="26" t="str">
        <f>B5788</f>
        <v>ROBERT MORENO</v>
      </c>
      <c r="C5789" s="24">
        <f>SUBTOTAL(9,C5788:C5788)</f>
        <v>102.35</v>
      </c>
      <c r="D5789" s="24" t="s">
        <v>1012</v>
      </c>
    </row>
    <row r="5790" spans="1:5" outlineLevel="2" x14ac:dyDescent="0.2">
      <c r="A5790" s="29">
        <v>44042</v>
      </c>
      <c r="B5790" s="1" t="s">
        <v>421</v>
      </c>
      <c r="C5790" s="2">
        <v>88.08</v>
      </c>
      <c r="D5790" s="5" t="str">
        <f t="shared" si="90"/>
        <v/>
      </c>
      <c r="E5790" t="s">
        <v>86</v>
      </c>
    </row>
    <row r="5791" spans="1:5" ht="15.75" outlineLevel="1" x14ac:dyDescent="0.25">
      <c r="A5791" s="25">
        <f>A5790</f>
        <v>44042</v>
      </c>
      <c r="B5791" s="26" t="str">
        <f>B5790</f>
        <v>RONALD MOSHER</v>
      </c>
      <c r="C5791" s="24">
        <f>SUBTOTAL(9,C5790:C5790)</f>
        <v>88.08</v>
      </c>
      <c r="D5791" s="24" t="s">
        <v>1012</v>
      </c>
    </row>
    <row r="5792" spans="1:5" outlineLevel="2" x14ac:dyDescent="0.2">
      <c r="A5792" s="29">
        <v>44042</v>
      </c>
      <c r="B5792" s="1" t="s">
        <v>332</v>
      </c>
      <c r="C5792" s="2">
        <v>450</v>
      </c>
      <c r="D5792" s="5" t="str">
        <f t="shared" si="90"/>
        <v/>
      </c>
      <c r="E5792" t="s">
        <v>68</v>
      </c>
    </row>
    <row r="5793" spans="1:5" ht="15.75" outlineLevel="1" x14ac:dyDescent="0.25">
      <c r="A5793" s="25">
        <f>A5792</f>
        <v>44042</v>
      </c>
      <c r="B5793" s="26" t="str">
        <f>B5792</f>
        <v>SARA BURKE</v>
      </c>
      <c r="C5793" s="24">
        <f>SUBTOTAL(9,C5792:C5792)</f>
        <v>450</v>
      </c>
      <c r="D5793" s="24" t="s">
        <v>1012</v>
      </c>
    </row>
    <row r="5794" spans="1:5" outlineLevel="2" x14ac:dyDescent="0.2">
      <c r="A5794" s="29">
        <v>44042</v>
      </c>
      <c r="B5794" s="1" t="s">
        <v>990</v>
      </c>
      <c r="C5794" s="2">
        <v>50</v>
      </c>
      <c r="D5794" s="5" t="str">
        <f t="shared" si="90"/>
        <v/>
      </c>
      <c r="E5794" t="s">
        <v>68</v>
      </c>
    </row>
    <row r="5795" spans="1:5" ht="15.75" outlineLevel="1" x14ac:dyDescent="0.25">
      <c r="A5795" s="25">
        <f>A5794</f>
        <v>44042</v>
      </c>
      <c r="B5795" s="26" t="str">
        <f>B5794</f>
        <v>SARAH DOCKERY</v>
      </c>
      <c r="C5795" s="24">
        <f>SUBTOTAL(9,C5794:C5794)</f>
        <v>50</v>
      </c>
      <c r="D5795" s="24" t="s">
        <v>1012</v>
      </c>
    </row>
    <row r="5796" spans="1:5" outlineLevel="2" x14ac:dyDescent="0.2">
      <c r="A5796" s="29">
        <v>44042</v>
      </c>
      <c r="B5796" s="1" t="s">
        <v>991</v>
      </c>
      <c r="C5796" s="2">
        <v>25.98</v>
      </c>
      <c r="D5796" s="5" t="str">
        <f t="shared" si="90"/>
        <v/>
      </c>
      <c r="E5796" t="s">
        <v>75</v>
      </c>
    </row>
    <row r="5797" spans="1:5" ht="15.75" outlineLevel="1" x14ac:dyDescent="0.25">
      <c r="A5797" s="25">
        <f>A5796</f>
        <v>44042</v>
      </c>
      <c r="B5797" s="26" t="str">
        <f>B5796</f>
        <v>SHAE HARWELL</v>
      </c>
      <c r="C5797" s="24">
        <f>SUBTOTAL(9,C5796:C5796)</f>
        <v>25.98</v>
      </c>
      <c r="D5797" s="24" t="s">
        <v>1012</v>
      </c>
    </row>
    <row r="5798" spans="1:5" outlineLevel="2" x14ac:dyDescent="0.2">
      <c r="A5798" s="29">
        <v>44042</v>
      </c>
      <c r="B5798" s="1" t="s">
        <v>992</v>
      </c>
      <c r="C5798" s="2">
        <v>65.959999999999994</v>
      </c>
      <c r="D5798" s="5" t="str">
        <f t="shared" si="90"/>
        <v/>
      </c>
      <c r="E5798" t="s">
        <v>75</v>
      </c>
    </row>
    <row r="5799" spans="1:5" ht="15.75" outlineLevel="1" x14ac:dyDescent="0.25">
      <c r="A5799" s="25">
        <f>A5798</f>
        <v>44042</v>
      </c>
      <c r="B5799" s="26" t="str">
        <f>B5798</f>
        <v>SHARON TETER</v>
      </c>
      <c r="C5799" s="24">
        <f>SUBTOTAL(9,C5798:C5798)</f>
        <v>65.959999999999994</v>
      </c>
      <c r="D5799" s="24" t="s">
        <v>1012</v>
      </c>
    </row>
    <row r="5800" spans="1:5" outlineLevel="2" x14ac:dyDescent="0.2">
      <c r="A5800" s="29">
        <v>44042</v>
      </c>
      <c r="B5800" s="1" t="s">
        <v>333</v>
      </c>
      <c r="C5800" s="2">
        <v>156.4</v>
      </c>
      <c r="D5800" s="5" t="str">
        <f t="shared" si="90"/>
        <v/>
      </c>
      <c r="E5800" t="s">
        <v>86</v>
      </c>
    </row>
    <row r="5801" spans="1:5" ht="15.75" outlineLevel="1" x14ac:dyDescent="0.25">
      <c r="A5801" s="25">
        <f>A5800</f>
        <v>44042</v>
      </c>
      <c r="B5801" s="26" t="str">
        <f>B5800</f>
        <v>STEVE GUZZETTA</v>
      </c>
      <c r="C5801" s="24">
        <f>SUBTOTAL(9,C5800:C5800)</f>
        <v>156.4</v>
      </c>
      <c r="D5801" s="24" t="s">
        <v>1012</v>
      </c>
    </row>
    <row r="5802" spans="1:5" outlineLevel="2" x14ac:dyDescent="0.2">
      <c r="A5802" s="29">
        <v>44042</v>
      </c>
      <c r="B5802" s="1" t="s">
        <v>993</v>
      </c>
      <c r="C5802" s="2">
        <v>49.73</v>
      </c>
      <c r="D5802" s="5" t="str">
        <f t="shared" si="90"/>
        <v/>
      </c>
      <c r="E5802" t="s">
        <v>65</v>
      </c>
    </row>
    <row r="5803" spans="1:5" outlineLevel="2" x14ac:dyDescent="0.2">
      <c r="A5803" s="29">
        <v>44042</v>
      </c>
      <c r="B5803" s="1" t="s">
        <v>993</v>
      </c>
      <c r="C5803" s="2">
        <v>113.13</v>
      </c>
      <c r="D5803" s="5" t="str">
        <f t="shared" si="90"/>
        <v/>
      </c>
      <c r="E5803" t="s">
        <v>66</v>
      </c>
    </row>
    <row r="5804" spans="1:5" ht="15.75" outlineLevel="1" x14ac:dyDescent="0.25">
      <c r="A5804" s="25">
        <f>A5803</f>
        <v>44042</v>
      </c>
      <c r="B5804" s="26" t="str">
        <f>B5803</f>
        <v>TAMMI WILHELM</v>
      </c>
      <c r="C5804" s="24">
        <f>SUBTOTAL(9,C5802:C5803)</f>
        <v>162.85999999999999</v>
      </c>
      <c r="D5804" s="24" t="s">
        <v>1012</v>
      </c>
    </row>
    <row r="5805" spans="1:5" outlineLevel="2" x14ac:dyDescent="0.2">
      <c r="A5805" s="29">
        <v>44042</v>
      </c>
      <c r="B5805" s="1" t="s">
        <v>414</v>
      </c>
      <c r="C5805" s="2">
        <v>62.1</v>
      </c>
      <c r="D5805" s="5" t="str">
        <f t="shared" si="90"/>
        <v/>
      </c>
      <c r="E5805" t="s">
        <v>68</v>
      </c>
    </row>
    <row r="5806" spans="1:5" ht="15.75" outlineLevel="1" x14ac:dyDescent="0.25">
      <c r="A5806" s="25">
        <f>A5805</f>
        <v>44042</v>
      </c>
      <c r="B5806" s="26" t="str">
        <f>B5805</f>
        <v>TEENA BACHER</v>
      </c>
      <c r="C5806" s="24">
        <f>SUBTOTAL(9,C5805:C5805)</f>
        <v>62.1</v>
      </c>
      <c r="D5806" s="24" t="s">
        <v>1012</v>
      </c>
    </row>
    <row r="5807" spans="1:5" outlineLevel="2" x14ac:dyDescent="0.2">
      <c r="A5807" s="29">
        <v>44042</v>
      </c>
      <c r="B5807" s="1" t="s">
        <v>994</v>
      </c>
      <c r="C5807" s="2">
        <v>164</v>
      </c>
      <c r="D5807" s="5" t="str">
        <f t="shared" si="90"/>
        <v/>
      </c>
      <c r="E5807" t="s">
        <v>65</v>
      </c>
    </row>
    <row r="5808" spans="1:5" outlineLevel="2" x14ac:dyDescent="0.2">
      <c r="A5808" s="29">
        <v>44042</v>
      </c>
      <c r="B5808" s="1" t="s">
        <v>994</v>
      </c>
      <c r="C5808" s="2">
        <v>35.04</v>
      </c>
      <c r="D5808" s="5" t="str">
        <f t="shared" si="90"/>
        <v/>
      </c>
      <c r="E5808" t="s">
        <v>65</v>
      </c>
    </row>
    <row r="5809" spans="1:5" ht="15.75" outlineLevel="1" x14ac:dyDescent="0.25">
      <c r="A5809" s="25">
        <f>A5808</f>
        <v>44042</v>
      </c>
      <c r="B5809" s="26" t="str">
        <f>B5808</f>
        <v>TRACY STROUD</v>
      </c>
      <c r="C5809" s="24">
        <f>SUBTOTAL(9,C5807:C5808)</f>
        <v>199.04</v>
      </c>
      <c r="D5809" s="24" t="s">
        <v>1012</v>
      </c>
    </row>
    <row r="5810" spans="1:5" outlineLevel="2" x14ac:dyDescent="0.2">
      <c r="A5810" s="29">
        <v>44042</v>
      </c>
      <c r="B5810" s="1" t="s">
        <v>995</v>
      </c>
      <c r="C5810" s="2">
        <v>193.78</v>
      </c>
      <c r="D5810" s="5" t="str">
        <f t="shared" si="90"/>
        <v/>
      </c>
      <c r="E5810" t="s">
        <v>86</v>
      </c>
    </row>
    <row r="5811" spans="1:5" outlineLevel="2" x14ac:dyDescent="0.2">
      <c r="A5811" s="29">
        <v>44042</v>
      </c>
      <c r="B5811" s="1" t="s">
        <v>995</v>
      </c>
      <c r="C5811" s="2">
        <v>9.4</v>
      </c>
      <c r="D5811" s="5" t="str">
        <f t="shared" si="90"/>
        <v/>
      </c>
      <c r="E5811" t="s">
        <v>82</v>
      </c>
    </row>
    <row r="5812" spans="1:5" ht="15.75" outlineLevel="1" x14ac:dyDescent="0.25">
      <c r="A5812" s="25">
        <f>A5811</f>
        <v>44042</v>
      </c>
      <c r="B5812" s="26" t="str">
        <f>B5811</f>
        <v>WENDY LEHMANN</v>
      </c>
      <c r="C5812" s="24">
        <f>SUBTOTAL(9,C5810:C5811)</f>
        <v>203.18</v>
      </c>
      <c r="D5812" s="24" t="s">
        <v>1012</v>
      </c>
    </row>
    <row r="5813" spans="1:5" outlineLevel="2" x14ac:dyDescent="0.2">
      <c r="A5813" s="29">
        <v>44042</v>
      </c>
      <c r="B5813" s="1" t="s">
        <v>996</v>
      </c>
      <c r="C5813" s="2">
        <v>49.99</v>
      </c>
      <c r="D5813" s="5" t="str">
        <f t="shared" si="90"/>
        <v/>
      </c>
      <c r="E5813" t="s">
        <v>75</v>
      </c>
    </row>
    <row r="5814" spans="1:5" outlineLevel="2" x14ac:dyDescent="0.2">
      <c r="A5814" s="29">
        <v>44042</v>
      </c>
      <c r="B5814" s="1" t="s">
        <v>996</v>
      </c>
      <c r="C5814" s="2">
        <v>119.4</v>
      </c>
      <c r="D5814" s="5" t="str">
        <f t="shared" si="90"/>
        <v/>
      </c>
      <c r="E5814" t="s">
        <v>78</v>
      </c>
    </row>
    <row r="5815" spans="1:5" outlineLevel="2" x14ac:dyDescent="0.2">
      <c r="A5815" s="29">
        <v>44042</v>
      </c>
      <c r="B5815" s="1" t="s">
        <v>996</v>
      </c>
      <c r="C5815" s="2">
        <v>39.979999999999997</v>
      </c>
      <c r="D5815" s="5" t="str">
        <f t="shared" si="90"/>
        <v/>
      </c>
      <c r="E5815" t="s">
        <v>65</v>
      </c>
    </row>
    <row r="5816" spans="1:5" ht="15.75" outlineLevel="1" x14ac:dyDescent="0.25">
      <c r="A5816" s="25">
        <f>A5815</f>
        <v>44042</v>
      </c>
      <c r="B5816" s="26" t="str">
        <f>B5815</f>
        <v>WILLIAM RHODES</v>
      </c>
      <c r="C5816" s="24">
        <f>SUBTOTAL(9,C5813:C5815)</f>
        <v>209.37</v>
      </c>
      <c r="D5816" s="24" t="s">
        <v>1012</v>
      </c>
    </row>
    <row r="5817" spans="1:5" outlineLevel="2" x14ac:dyDescent="0.2">
      <c r="A5817" s="29">
        <v>44042</v>
      </c>
      <c r="B5817" s="1" t="s">
        <v>399</v>
      </c>
      <c r="C5817" s="2">
        <v>59.25</v>
      </c>
      <c r="D5817" s="5" t="str">
        <f t="shared" si="90"/>
        <v/>
      </c>
      <c r="E5817" t="s">
        <v>75</v>
      </c>
    </row>
    <row r="5818" spans="1:5" ht="15.75" outlineLevel="1" x14ac:dyDescent="0.25">
      <c r="A5818" s="25">
        <f>A5817</f>
        <v>44042</v>
      </c>
      <c r="B5818" s="26" t="str">
        <f>B5817</f>
        <v>YOUSHAWNA HUNT</v>
      </c>
      <c r="C5818" s="24">
        <f>SUBTOTAL(9,C5817:C5817)</f>
        <v>59.25</v>
      </c>
      <c r="D5818" s="24" t="s">
        <v>1012</v>
      </c>
    </row>
    <row r="5819" spans="1:5" outlineLevel="2" x14ac:dyDescent="0.2">
      <c r="A5819" s="29">
        <v>44042</v>
      </c>
      <c r="B5819" s="1" t="s">
        <v>399</v>
      </c>
      <c r="C5819" s="2">
        <v>80.23</v>
      </c>
      <c r="D5819" s="5" t="str">
        <f t="shared" si="90"/>
        <v/>
      </c>
      <c r="E5819" t="s">
        <v>75</v>
      </c>
    </row>
    <row r="5820" spans="1:5" ht="15.75" outlineLevel="1" x14ac:dyDescent="0.25">
      <c r="A5820" s="25">
        <f>A5819</f>
        <v>44042</v>
      </c>
      <c r="B5820" s="26" t="str">
        <f>B5819</f>
        <v>YOUSHAWNA HUNT</v>
      </c>
      <c r="C5820" s="24">
        <f>SUBTOTAL(9,C5819:C5819)</f>
        <v>80.23</v>
      </c>
      <c r="D5820" s="24" t="s">
        <v>1012</v>
      </c>
    </row>
    <row r="5821" spans="1:5" outlineLevel="2" x14ac:dyDescent="0.2">
      <c r="A5821" s="29">
        <v>44027</v>
      </c>
      <c r="B5821" s="1" t="s">
        <v>219</v>
      </c>
      <c r="C5821" s="2">
        <v>37233.81</v>
      </c>
      <c r="D5821" s="5" t="str">
        <f t="shared" si="90"/>
        <v/>
      </c>
      <c r="E5821" t="s">
        <v>320</v>
      </c>
    </row>
    <row r="5822" spans="1:5" ht="15.75" outlineLevel="1" x14ac:dyDescent="0.25">
      <c r="A5822" s="25">
        <f>A5821</f>
        <v>44027</v>
      </c>
      <c r="B5822" s="26" t="str">
        <f>B5821</f>
        <v>THE BANK OF NEW YORK MELLON</v>
      </c>
      <c r="C5822" s="24">
        <f>SUBTOTAL(9,C5821:C5821)</f>
        <v>37233.81</v>
      </c>
      <c r="D5822" s="24" t="s">
        <v>1012</v>
      </c>
    </row>
    <row r="5823" spans="1:5" x14ac:dyDescent="0.2">
      <c r="A5823" s="22">
        <v>44015</v>
      </c>
      <c r="B5823" s="17" t="s">
        <v>54</v>
      </c>
      <c r="C5823" s="18">
        <v>855523.25</v>
      </c>
      <c r="D5823" s="5" t="str">
        <f t="shared" si="90"/>
        <v/>
      </c>
      <c r="E5823" s="17" t="s">
        <v>114</v>
      </c>
    </row>
    <row r="5824" spans="1:5" x14ac:dyDescent="0.2">
      <c r="A5824" s="22">
        <v>44015</v>
      </c>
      <c r="B5824" s="20" t="s">
        <v>55</v>
      </c>
      <c r="C5824" s="18">
        <f>107642+2035.62+991.32</f>
        <v>110668.94</v>
      </c>
      <c r="D5824" s="5" t="str">
        <f t="shared" si="90"/>
        <v/>
      </c>
      <c r="E5824" s="17" t="s">
        <v>92</v>
      </c>
    </row>
    <row r="5825" spans="1:5" x14ac:dyDescent="0.2">
      <c r="A5825" s="22">
        <v>44027</v>
      </c>
      <c r="B5825" s="20" t="s">
        <v>56</v>
      </c>
      <c r="C5825" s="18">
        <f>16642175.07+525.21</f>
        <v>16642700.280000001</v>
      </c>
      <c r="D5825" s="5" t="str">
        <f t="shared" si="90"/>
        <v/>
      </c>
      <c r="E5825" s="17" t="s">
        <v>114</v>
      </c>
    </row>
    <row r="5826" spans="1:5" x14ac:dyDescent="0.2">
      <c r="A5826" s="22">
        <v>44027</v>
      </c>
      <c r="B5826" s="20" t="s">
        <v>57</v>
      </c>
      <c r="C5826" s="18">
        <f>21533.49+3189234.11+15.88</f>
        <v>3210783.48</v>
      </c>
      <c r="D5826" s="5" t="str">
        <f t="shared" si="90"/>
        <v/>
      </c>
      <c r="E5826" s="17" t="s">
        <v>92</v>
      </c>
    </row>
    <row r="5827" spans="1:5" x14ac:dyDescent="0.2">
      <c r="A5827" s="22">
        <v>44029</v>
      </c>
      <c r="B5827" s="17" t="s">
        <v>54</v>
      </c>
      <c r="C5827" s="18">
        <v>830377.42</v>
      </c>
      <c r="D5827" s="5" t="str">
        <f t="shared" si="90"/>
        <v/>
      </c>
      <c r="E5827" s="17" t="s">
        <v>114</v>
      </c>
    </row>
    <row r="5828" spans="1:5" x14ac:dyDescent="0.2">
      <c r="A5828" s="22">
        <v>44029</v>
      </c>
      <c r="B5828" s="20" t="s">
        <v>55</v>
      </c>
      <c r="C5828" s="18">
        <f>1826.31+103252.17+13.92</f>
        <v>105092.4</v>
      </c>
      <c r="D5828" s="5" t="str">
        <f t="shared" si="90"/>
        <v/>
      </c>
      <c r="E5828" s="17" t="s">
        <v>92</v>
      </c>
    </row>
    <row r="5829" spans="1:5" x14ac:dyDescent="0.2">
      <c r="A5829" s="22">
        <v>44043</v>
      </c>
      <c r="B5829" s="17" t="s">
        <v>54</v>
      </c>
      <c r="C5829" s="18">
        <v>936368.88</v>
      </c>
      <c r="D5829" s="5" t="str">
        <f t="shared" si="90"/>
        <v/>
      </c>
      <c r="E5829" s="17" t="s">
        <v>114</v>
      </c>
    </row>
    <row r="5830" spans="1:5" x14ac:dyDescent="0.2">
      <c r="A5830" s="22">
        <v>44043</v>
      </c>
      <c r="B5830" s="20" t="s">
        <v>55</v>
      </c>
      <c r="C5830" s="18">
        <f>1826.31+111323.49-86.22</f>
        <v>113063.58</v>
      </c>
      <c r="D5830" s="5" t="str">
        <f t="shared" si="90"/>
        <v/>
      </c>
      <c r="E5830" s="17" t="s">
        <v>92</v>
      </c>
    </row>
    <row r="5831" spans="1:5" x14ac:dyDescent="0.2">
      <c r="A5831" s="22">
        <v>44043</v>
      </c>
      <c r="B5831" s="20" t="s">
        <v>56</v>
      </c>
      <c r="C5831" s="21">
        <v>16539435.390000001</v>
      </c>
      <c r="D5831" s="5" t="str">
        <f t="shared" ref="D5831:D5833" si="91">IF(E5831="","TOTAL","")</f>
        <v/>
      </c>
      <c r="E5831" s="17" t="s">
        <v>114</v>
      </c>
    </row>
    <row r="5832" spans="1:5" x14ac:dyDescent="0.2">
      <c r="A5832" s="22">
        <v>44043</v>
      </c>
      <c r="B5832" s="17" t="s">
        <v>57</v>
      </c>
      <c r="C5832" s="19">
        <f>26201+5595.33+3192153.73-225</f>
        <v>3223725.06</v>
      </c>
      <c r="D5832" s="5" t="str">
        <f t="shared" si="91"/>
        <v/>
      </c>
      <c r="E5832" s="17" t="s">
        <v>92</v>
      </c>
    </row>
    <row r="5833" spans="1:5" ht="15.75" x14ac:dyDescent="0.25">
      <c r="B5833" s="27" t="s">
        <v>1013</v>
      </c>
      <c r="C5833" s="28">
        <f>SUM(C5823:C5832)</f>
        <v>42567738.680000007</v>
      </c>
      <c r="D5833" s="24" t="str">
        <f t="shared" si="91"/>
        <v>TOTAL</v>
      </c>
      <c r="E5833" s="17"/>
    </row>
    <row r="5836" spans="1:5" x14ac:dyDescent="0.2">
      <c r="B5836" t="s">
        <v>58</v>
      </c>
      <c r="C5836" s="11">
        <f>SUM(C6:C5833)/2</f>
        <v>73339193.240000084</v>
      </c>
      <c r="D5836" s="13"/>
      <c r="E5836" s="16"/>
    </row>
    <row r="5838" spans="1:5" x14ac:dyDescent="0.2">
      <c r="B5838" t="s">
        <v>190</v>
      </c>
      <c r="C5838" s="23">
        <v>801283627.88999999</v>
      </c>
      <c r="D5838" s="13"/>
    </row>
    <row r="5840" spans="1:5" ht="15.75" thickBot="1" x14ac:dyDescent="0.25">
      <c r="B5840" t="s">
        <v>191</v>
      </c>
      <c r="C5840" s="12">
        <f>+C5836+C5838</f>
        <v>874622821.13000011</v>
      </c>
      <c r="D5840" s="13"/>
    </row>
    <row r="5841" ht="15.75" thickTop="1" x14ac:dyDescent="0.2"/>
  </sheetData>
  <autoFilter ref="A5:E5833"/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2020</Fiscal_x0020_Year>
    <Order0 xmlns="383448ef-5931-4b42-bf19-97286573725a">011</Order0>
  </documentManagement>
</p:properties>
</file>

<file path=customXml/itemProps1.xml><?xml version="1.0" encoding="utf-8"?>
<ds:datastoreItem xmlns:ds="http://schemas.openxmlformats.org/officeDocument/2006/customXml" ds:itemID="{A46AF542-E0F1-4320-B899-429CE32CFA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24446C-5BA2-4E4C-BD47-486E1D7727EE}"/>
</file>

<file path=customXml/itemProps3.xml><?xml version="1.0" encoding="utf-8"?>
<ds:datastoreItem xmlns:ds="http://schemas.openxmlformats.org/officeDocument/2006/customXml" ds:itemID="{4615DD6B-5D04-4A99-B865-A2A347B0632D}">
  <ds:schemaRefs>
    <ds:schemaRef ds:uri="http://schemas.microsoft.com/office/infopath/2007/PartnerControls"/>
    <ds:schemaRef ds:uri="383448ef-5931-4b42-bf19-97286573725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</dc:title>
  <dc:creator>Schiller, Sterling, S</dc:creator>
  <cp:lastModifiedBy>Lepori, Brian F (COMM/INFO)</cp:lastModifiedBy>
  <cp:lastPrinted>2016-11-11T16:41:33Z</cp:lastPrinted>
  <dcterms:created xsi:type="dcterms:W3CDTF">2008-08-13T14:05:42Z</dcterms:created>
  <dcterms:modified xsi:type="dcterms:W3CDTF">2021-04-21T16:39:09Z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